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05" windowWidth="12390" windowHeight="8520" tabRatio="720" activeTab="1"/>
  </bookViews>
  <sheets>
    <sheet name="Instructions for HVA" sheetId="14" r:id="rId1"/>
    <sheet name="Natural Hazards" sheetId="1" r:id="rId2"/>
    <sheet name="Technological Hazards" sheetId="9" r:id="rId3"/>
    <sheet name="Human Hazards" sheetId="10" r:id="rId4"/>
    <sheet name="Hazardous Materials" sheetId="13" r:id="rId5"/>
    <sheet name="Summary" sheetId="2" r:id="rId6"/>
  </sheets>
  <calcPr calcId="145621"/>
</workbook>
</file>

<file path=xl/calcChain.xml><?xml version="1.0" encoding="utf-8"?>
<calcChain xmlns="http://schemas.openxmlformats.org/spreadsheetml/2006/main">
  <c r="C4" i="2" l="1"/>
  <c r="I7" i="13"/>
  <c r="I8" i="13"/>
  <c r="I9" i="13"/>
  <c r="I10" i="13"/>
  <c r="I11" i="13"/>
  <c r="I12" i="13"/>
  <c r="I13" i="13"/>
  <c r="I14" i="13"/>
  <c r="I15" i="13"/>
  <c r="A16" i="13"/>
  <c r="B16" i="13"/>
  <c r="C16" i="13"/>
  <c r="D16" i="13"/>
  <c r="E16" i="13"/>
  <c r="F16" i="13"/>
  <c r="G16" i="13"/>
  <c r="H16" i="13"/>
  <c r="A17" i="13"/>
  <c r="D20" i="13"/>
  <c r="E3" i="2" s="1"/>
  <c r="E20" i="13"/>
  <c r="E4" i="2" s="1"/>
  <c r="I7" i="10"/>
  <c r="I8" i="10"/>
  <c r="I9" i="10"/>
  <c r="I10" i="10"/>
  <c r="I11" i="10"/>
  <c r="I12" i="10"/>
  <c r="I13" i="10"/>
  <c r="I15" i="10"/>
  <c r="I16" i="10"/>
  <c r="I17" i="10"/>
  <c r="A17" i="10"/>
  <c r="B18" i="10"/>
  <c r="C18" i="10"/>
  <c r="D18" i="10"/>
  <c r="E18" i="10"/>
  <c r="F18" i="10"/>
  <c r="G18" i="10"/>
  <c r="H18" i="10"/>
  <c r="A18" i="10"/>
  <c r="F4" i="2"/>
  <c r="D21" i="10"/>
  <c r="D3" i="2"/>
  <c r="E21" i="10"/>
  <c r="D4" i="2" s="1"/>
  <c r="I7" i="9"/>
  <c r="I8" i="9"/>
  <c r="I9" i="9"/>
  <c r="I10" i="9"/>
  <c r="I11" i="9"/>
  <c r="I12" i="9"/>
  <c r="I13" i="9"/>
  <c r="I14" i="9"/>
  <c r="I15" i="9"/>
  <c r="I16" i="9"/>
  <c r="I17" i="9"/>
  <c r="I18" i="9"/>
  <c r="I19" i="9"/>
  <c r="A20" i="9"/>
  <c r="F3" i="2" s="1"/>
  <c r="I20" i="9"/>
  <c r="A21" i="9"/>
  <c r="I21" i="9"/>
  <c r="I22" i="9"/>
  <c r="I23" i="9"/>
  <c r="I24" i="9"/>
  <c r="I25" i="9"/>
  <c r="B26" i="9"/>
  <c r="C26" i="9"/>
  <c r="D26" i="9"/>
  <c r="E26" i="9"/>
  <c r="F26" i="9"/>
  <c r="G26" i="9"/>
  <c r="H26" i="9"/>
  <c r="D29" i="9"/>
  <c r="C3" i="2" s="1"/>
  <c r="E29" i="9"/>
  <c r="I7" i="1"/>
  <c r="I8" i="1"/>
  <c r="I9" i="1"/>
  <c r="I10" i="1"/>
  <c r="I11" i="1"/>
  <c r="I12" i="1"/>
  <c r="I13" i="1"/>
  <c r="I14" i="1"/>
  <c r="I15" i="1"/>
  <c r="I16" i="1"/>
  <c r="I17" i="1"/>
  <c r="I18" i="1"/>
  <c r="I19" i="1"/>
  <c r="I21" i="1"/>
  <c r="I22" i="1"/>
  <c r="A23" i="1"/>
  <c r="B23" i="1"/>
  <c r="C23" i="1"/>
  <c r="D23" i="1"/>
  <c r="E23" i="1"/>
  <c r="F23" i="1"/>
  <c r="G23" i="1"/>
  <c r="H23" i="1"/>
  <c r="A24" i="1"/>
  <c r="D26" i="1"/>
  <c r="B3" i="2" s="1"/>
  <c r="E26" i="1"/>
  <c r="B4" i="2" s="1"/>
  <c r="C29" i="9" l="1"/>
  <c r="C21" i="10"/>
  <c r="C20" i="13"/>
  <c r="F6" i="2"/>
  <c r="C26" i="1"/>
  <c r="C6" i="2" l="1"/>
  <c r="I26" i="9"/>
  <c r="E6" i="2"/>
  <c r="I16" i="13"/>
  <c r="D6" i="2"/>
  <c r="I18" i="10"/>
  <c r="I23" i="1"/>
  <c r="B6" i="2"/>
</calcChain>
</file>

<file path=xl/sharedStrings.xml><?xml version="1.0" encoding="utf-8"?>
<sst xmlns="http://schemas.openxmlformats.org/spreadsheetml/2006/main" count="226" uniqueCount="135">
  <si>
    <t>EVENT</t>
  </si>
  <si>
    <t>PROBABILITY</t>
  </si>
  <si>
    <t>Tornado</t>
  </si>
  <si>
    <t>Severe Thunderstorm</t>
  </si>
  <si>
    <t>Snow Fall</t>
  </si>
  <si>
    <t>Blizzard</t>
  </si>
  <si>
    <t>Ice Storm</t>
  </si>
  <si>
    <t>Earthquake</t>
  </si>
  <si>
    <t>Drought</t>
  </si>
  <si>
    <t>Flood, External</t>
  </si>
  <si>
    <t>Wild Fire</t>
  </si>
  <si>
    <t>Landslide</t>
  </si>
  <si>
    <t>Epidemic</t>
  </si>
  <si>
    <t>Electrical Failure</t>
  </si>
  <si>
    <t>Generator Failure</t>
  </si>
  <si>
    <t>Transportation Failure</t>
  </si>
  <si>
    <t>Fuel Shortage</t>
  </si>
  <si>
    <t>Communications Failure</t>
  </si>
  <si>
    <t>Information Systems Failure</t>
  </si>
  <si>
    <t>Fire, Internal</t>
  </si>
  <si>
    <t>Flood, Internal</t>
  </si>
  <si>
    <t>Hazmat Exposure, Internal</t>
  </si>
  <si>
    <t>Structural Damage</t>
  </si>
  <si>
    <t>Mass Casualty Incident (trauma)</t>
  </si>
  <si>
    <t>Mass Casualty Incident (medical/infectious)</t>
  </si>
  <si>
    <t>Terrorism, Biological</t>
  </si>
  <si>
    <t>VIP Situation</t>
  </si>
  <si>
    <t>Hostage Situation</t>
  </si>
  <si>
    <t>Civil Disturbance</t>
  </si>
  <si>
    <t>Bomb Threat</t>
  </si>
  <si>
    <t>Terrorism, Chemical</t>
  </si>
  <si>
    <t>Natural</t>
  </si>
  <si>
    <t>Technological</t>
  </si>
  <si>
    <t>Human</t>
  </si>
  <si>
    <t>Hazmat</t>
  </si>
  <si>
    <t>Supply Shortage</t>
  </si>
  <si>
    <t>PROPERTY IMPACT</t>
  </si>
  <si>
    <t>HUMAN IMPACT</t>
  </si>
  <si>
    <t>BUSINESS IMPACT</t>
  </si>
  <si>
    <t>PREPARED-NESS</t>
  </si>
  <si>
    <t>RISK</t>
  </si>
  <si>
    <t xml:space="preserve">AVERAGE </t>
  </si>
  <si>
    <t>Possibility of death or injury</t>
  </si>
  <si>
    <t>Physical losses and damages</t>
  </si>
  <si>
    <t>Preplanning</t>
  </si>
  <si>
    <t>Likelihood this will occur</t>
  </si>
  <si>
    <t>NATURALLY OCCURRING EVENTS</t>
  </si>
  <si>
    <t>Community/    Mutual Aid staff and supplies</t>
  </si>
  <si>
    <t>Relative threat*</t>
  </si>
  <si>
    <t>HAZARD AND VULNERABILITY ASSESSMENT TOOL</t>
  </si>
  <si>
    <t>HUMAN RELATED EVENTS</t>
  </si>
  <si>
    <t>TECHNOLOGIC EVENTS</t>
  </si>
  <si>
    <t>EVENTS INVOLVING HAZARDOUS MATERIALS</t>
  </si>
  <si>
    <t xml:space="preserve">0 = N/A                   1 = Low                   2 = Moderate            3 = High     </t>
  </si>
  <si>
    <t xml:space="preserve">0 = N/A                    1 = Low                   2 = Moderate            3 = High     </t>
  </si>
  <si>
    <t xml:space="preserve">0 = N/A                 1 = Low                  2 = Moderate            3 = High     </t>
  </si>
  <si>
    <t xml:space="preserve">SCORE                              </t>
  </si>
  <si>
    <t xml:space="preserve">0 = N/A                  1 = Low                  2 = Moderate            3 = High     </t>
  </si>
  <si>
    <t>SEVERITY = (MAGNITUDE - MITIGATION)</t>
  </si>
  <si>
    <t>INTERNAL RESPONSE</t>
  </si>
  <si>
    <t>EXTERNAL RESPONSE</t>
  </si>
  <si>
    <t>Time, effectivness, resouces</t>
  </si>
  <si>
    <t>0 - 100%</t>
  </si>
  <si>
    <t>AVERAGE SCORE</t>
  </si>
  <si>
    <t>RISK  =  PROBABILITY * SEVERITY</t>
  </si>
  <si>
    <t>0 = N/A                       1 = High                     2 = Moderate           3 = Low or none</t>
  </si>
  <si>
    <t>0 = N/A                      1 = High                     2 = Moderate               3 = Low or none</t>
  </si>
  <si>
    <t>0 = N/A                            1 = High                     2 = Moderate               3 = Low or none</t>
  </si>
  <si>
    <t>Dam Inundation</t>
  </si>
  <si>
    <t>*Threat increases with percentage.</t>
  </si>
  <si>
    <t>Probability</t>
  </si>
  <si>
    <t>Severity</t>
  </si>
  <si>
    <r>
      <t xml:space="preserve">Hazard Specific Relative Risk:                            </t>
    </r>
    <r>
      <rPr>
        <i/>
        <sz val="8"/>
        <rFont val="Arial"/>
        <family val="2"/>
      </rPr>
      <t xml:space="preserve">            </t>
    </r>
  </si>
  <si>
    <t>0 = N/A                            1 = High                          2 = Moderate                 3 = Low or none</t>
  </si>
  <si>
    <t>Terrorism, Radiologic</t>
  </si>
  <si>
    <t>Radiologic Exposure, External</t>
  </si>
  <si>
    <t>Interuption of services</t>
  </si>
  <si>
    <t>Total for Facility</t>
  </si>
  <si>
    <r>
      <t xml:space="preserve">Small Casualty Hazmat Incident </t>
    </r>
    <r>
      <rPr>
        <i/>
        <sz val="8"/>
        <rFont val="Arial"/>
        <family val="2"/>
      </rPr>
      <t>(From historic events at your LTC with &lt; 5 victims)</t>
    </r>
  </si>
  <si>
    <r>
      <t>Mass Casualty Hazmat Incident</t>
    </r>
    <r>
      <rPr>
        <i/>
        <sz val="8"/>
        <rFont val="Arial"/>
        <family val="2"/>
      </rPr>
      <t xml:space="preserve"> (From historic events at your LTC with &gt;= 5 victims)</t>
    </r>
  </si>
  <si>
    <t>Heat/Humidity</t>
  </si>
  <si>
    <t>Subsidence</t>
  </si>
  <si>
    <t>Chemical Exposure</t>
  </si>
  <si>
    <t>SUMMARY OF LONG TERM CARE COMMUNITY HAZARDS ANALYSIS</t>
  </si>
  <si>
    <t>Missing Resident</t>
  </si>
  <si>
    <t>Nursing Home and Assisted Living Residence</t>
  </si>
  <si>
    <t>Hazard and Vulnerability Analysis</t>
  </si>
  <si>
    <t>______________________________________________________</t>
  </si>
  <si>
    <t>Long Term Care communities are required to conduct and annually review their Hazard Vulnerability Analysis (HVA). The HVA provides a systematic approach to recognizing hazards that may affect demand for nursing home or assisted living residences or its ability to provide those services. The risks associated with each hazard are analyzed to prioritize planning, mitigation, response and recovery activities. The HVA serves as a needs assessment for the Emergency Management program. This process should involve your safety or emergency management committee AND community partners (area emergency managers, fire and police departments and emergency management services and be communicated to community emergency response agencies.</t>
  </si>
  <si>
    <t>This tool is an adjunct component to your overall emergency operations plan (EOP) and is not a substitute for a comprehensive emergency preparedness program; individuals or organizations using this tool are solely responsible for any hazard assessment and compliance with applicable laws and regulations.</t>
  </si>
  <si>
    <t>INSTRUCTIONS:</t>
  </si>
  <si>
    <t xml:space="preserve"> </t>
  </si>
  <si>
    <t>The purpose of this easy to use HVA Tool is to evaluate potential for event and response among the following categories using the hazard specific scale.  You must address ALL potential threats in your All Hazards Emergency Area.  For further information on you All Hazards Region go to Section [   ].</t>
  </si>
  <si>
    <r>
      <t xml:space="preserve">Issues to consider for </t>
    </r>
    <r>
      <rPr>
        <b/>
        <sz val="12"/>
        <rFont val="Times New Roman"/>
        <family val="1"/>
      </rPr>
      <t>probability</t>
    </r>
    <r>
      <rPr>
        <sz val="12"/>
        <rFont val="Times New Roman"/>
        <family val="1"/>
      </rPr>
      <t xml:space="preserve"> include, but are not limited to:</t>
    </r>
  </si>
  <si>
    <t>Known risk</t>
  </si>
  <si>
    <t>Historical data</t>
  </si>
  <si>
    <t>Manufacturer/vendor statistics</t>
  </si>
  <si>
    <r>
      <t xml:space="preserve">Issues to consider for </t>
    </r>
    <r>
      <rPr>
        <b/>
        <sz val="12"/>
        <rFont val="Times New Roman"/>
        <family val="1"/>
      </rPr>
      <t>response</t>
    </r>
    <r>
      <rPr>
        <sz val="12"/>
        <rFont val="Times New Roman"/>
        <family val="1"/>
      </rPr>
      <t xml:space="preserve"> include, but are not limited to:</t>
    </r>
  </si>
  <si>
    <t>Time to marshal an on-scene response</t>
  </si>
  <si>
    <t>Scope of response capability</t>
  </si>
  <si>
    <t>Historical evaluation of response success</t>
  </si>
  <si>
    <r>
      <t xml:space="preserve">Issues to consider for </t>
    </r>
    <r>
      <rPr>
        <b/>
        <sz val="12"/>
        <rFont val="Times New Roman"/>
        <family val="1"/>
      </rPr>
      <t>human impact</t>
    </r>
    <r>
      <rPr>
        <sz val="12"/>
        <rFont val="Times New Roman"/>
        <family val="1"/>
      </rPr>
      <t xml:space="preserve"> include, but are not limited to:</t>
    </r>
  </si>
  <si>
    <t>Potential for staff death or injury</t>
  </si>
  <si>
    <t>Potential for patient death or injury</t>
  </si>
  <si>
    <r>
      <t xml:space="preserve">Issues to consider for </t>
    </r>
    <r>
      <rPr>
        <b/>
        <sz val="12"/>
        <rFont val="Times New Roman"/>
        <family val="1"/>
      </rPr>
      <t>property impact</t>
    </r>
    <r>
      <rPr>
        <sz val="12"/>
        <rFont val="Times New Roman"/>
        <family val="1"/>
      </rPr>
      <t xml:space="preserve"> include, but are not limited to:</t>
    </r>
  </si>
  <si>
    <t>Cost to replace</t>
  </si>
  <si>
    <t>Cost to set up temporary replacement</t>
  </si>
  <si>
    <t>Cost to repair</t>
  </si>
  <si>
    <r>
      <t xml:space="preserve">Issues to consider for </t>
    </r>
    <r>
      <rPr>
        <b/>
        <sz val="12"/>
        <rFont val="Times New Roman"/>
        <family val="1"/>
      </rPr>
      <t>business impact</t>
    </r>
    <r>
      <rPr>
        <sz val="12"/>
        <rFont val="Times New Roman"/>
        <family val="1"/>
      </rPr>
      <t xml:space="preserve"> include, but are not limited to:</t>
    </r>
  </si>
  <si>
    <t>Business interruption</t>
  </si>
  <si>
    <t>Employees unable to report to work</t>
  </si>
  <si>
    <t>Families unable to reach facility</t>
  </si>
  <si>
    <t>Company in violation of contractual agreements</t>
  </si>
  <si>
    <t>Imposition of fines and penalties or legal costs</t>
  </si>
  <si>
    <t>Interruption of critical supplies</t>
  </si>
  <si>
    <t>Interruption of product distribution</t>
  </si>
  <si>
    <r>
      <t xml:space="preserve">Issues to consider for </t>
    </r>
    <r>
      <rPr>
        <b/>
        <sz val="12"/>
        <rFont val="Times New Roman"/>
        <family val="1"/>
      </rPr>
      <t>preparedness</t>
    </r>
    <r>
      <rPr>
        <sz val="12"/>
        <rFont val="Times New Roman"/>
        <family val="1"/>
      </rPr>
      <t xml:space="preserve"> include, but are not limited to:</t>
    </r>
  </si>
  <si>
    <t>Status of current plans</t>
  </si>
  <si>
    <t>Training status</t>
  </si>
  <si>
    <t>Insurance</t>
  </si>
  <si>
    <t>Availability of back-up systems</t>
  </si>
  <si>
    <t>Community resources</t>
  </si>
  <si>
    <r>
      <t xml:space="preserve">Issues to consider for </t>
    </r>
    <r>
      <rPr>
        <b/>
        <sz val="12"/>
        <rFont val="Times New Roman"/>
        <family val="1"/>
      </rPr>
      <t>internal resources</t>
    </r>
    <r>
      <rPr>
        <sz val="12"/>
        <rFont val="Times New Roman"/>
        <family val="1"/>
      </rPr>
      <t xml:space="preserve"> include, but are not limited to:</t>
    </r>
  </si>
  <si>
    <t>Types of supplies on hand</t>
  </si>
  <si>
    <t>Volume of supplies on hand</t>
  </si>
  <si>
    <t>Staff availability</t>
  </si>
  <si>
    <t>Coordination with MOU partners</t>
  </si>
  <si>
    <r>
      <t xml:space="preserve">Issues to consider for </t>
    </r>
    <r>
      <rPr>
        <b/>
        <sz val="12"/>
        <rFont val="Times New Roman"/>
        <family val="1"/>
      </rPr>
      <t>external resources</t>
    </r>
    <r>
      <rPr>
        <sz val="12"/>
        <rFont val="Times New Roman"/>
        <family val="1"/>
      </rPr>
      <t xml:space="preserve"> include, but are not limited to:</t>
    </r>
  </si>
  <si>
    <t>Types of agreements with community agencies</t>
  </si>
  <si>
    <t>Coordination with local and state agencies</t>
  </si>
  <si>
    <t>Coordination with proximal health care facilities</t>
  </si>
  <si>
    <t>Coordination with treatment specific facilities</t>
  </si>
  <si>
    <t>The summary section will automatically provide your specific and overall relative threat.</t>
  </si>
  <si>
    <t xml:space="preserve">Complete all worksheets including Natural, Technological, Human and Hazmat. </t>
  </si>
  <si>
    <t xml:space="preserve">This Hazard Vulnerability Analysis Tool is based on the Kaiser Permanente model and has been re-designed specifically for nursing homes and assisted living residences.  Copies of the templateare included for review, but the template is a downloadable Excel Spreadsheet in which you record your information and it automatically calculates your HVA scores.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</si>
</sst>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b/>
      <sz val="11"/>
      <name val="Arial"/>
      <family val="2"/>
    </font>
    <font>
      <b/>
      <sz val="9"/>
      <name val="Arial"/>
      <family val="2"/>
    </font>
    <font>
      <b/>
      <sz val="10"/>
      <name val="Arial"/>
      <family val="2"/>
    </font>
    <font>
      <sz val="10"/>
      <name val="Arial"/>
      <family val="2"/>
    </font>
    <font>
      <b/>
      <sz val="12"/>
      <name val="Arial"/>
      <family val="2"/>
    </font>
    <font>
      <b/>
      <u/>
      <sz val="9"/>
      <name val="Arial"/>
      <family val="2"/>
    </font>
    <font>
      <b/>
      <u/>
      <sz val="10"/>
      <name val="Arial"/>
      <family val="2"/>
    </font>
    <font>
      <i/>
      <sz val="10"/>
      <name val="Arial"/>
      <family val="2"/>
    </font>
    <font>
      <i/>
      <u/>
      <sz val="10"/>
      <name val="Arial"/>
      <family val="2"/>
    </font>
    <font>
      <b/>
      <sz val="8"/>
      <name val="Arial"/>
      <family val="2"/>
    </font>
    <font>
      <i/>
      <sz val="8"/>
      <name val="Arial"/>
      <family val="2"/>
    </font>
    <font>
      <sz val="9"/>
      <name val="Arial"/>
      <family val="2"/>
    </font>
    <font>
      <i/>
      <sz val="7"/>
      <name val="Arial"/>
      <family val="2"/>
    </font>
    <font>
      <b/>
      <u/>
      <sz val="11"/>
      <name val="Arial"/>
      <family val="2"/>
    </font>
    <font>
      <i/>
      <sz val="9"/>
      <name val="Arial"/>
      <family val="2"/>
    </font>
    <font>
      <b/>
      <sz val="10"/>
      <color indexed="9"/>
      <name val="Arial"/>
      <family val="2"/>
    </font>
    <font>
      <sz val="11"/>
      <name val="Calibri"/>
      <family val="2"/>
    </font>
    <font>
      <b/>
      <sz val="14"/>
      <name val="Times New Roman"/>
      <family val="1"/>
    </font>
    <font>
      <b/>
      <sz val="14"/>
      <name val="Arial"/>
      <family val="2"/>
    </font>
    <font>
      <sz val="12"/>
      <name val="Times New Roman"/>
      <family val="1"/>
    </font>
    <font>
      <b/>
      <sz val="12"/>
      <name val="Times New Roman"/>
      <family val="1"/>
    </font>
    <font>
      <b/>
      <i/>
      <sz val="12"/>
      <color rgb="FF002060"/>
      <name val="Times New Roman"/>
      <family val="1"/>
    </font>
  </fonts>
  <fills count="10">
    <fill>
      <patternFill patternType="none"/>
    </fill>
    <fill>
      <patternFill patternType="gray125"/>
    </fill>
    <fill>
      <patternFill patternType="solid">
        <fgColor indexed="41"/>
        <bgColor indexed="22"/>
      </patternFill>
    </fill>
    <fill>
      <patternFill patternType="solid">
        <fgColor indexed="41"/>
        <bgColor indexed="64"/>
      </patternFill>
    </fill>
    <fill>
      <patternFill patternType="solid">
        <fgColor indexed="43"/>
        <bgColor indexed="22"/>
      </patternFill>
    </fill>
    <fill>
      <patternFill patternType="solid">
        <fgColor indexed="43"/>
        <bgColor indexed="64"/>
      </patternFill>
    </fill>
    <fill>
      <patternFill patternType="solid">
        <fgColor indexed="47"/>
        <bgColor indexed="22"/>
      </patternFill>
    </fill>
    <fill>
      <patternFill patternType="solid">
        <fgColor indexed="42"/>
        <bgColor indexed="22"/>
      </patternFill>
    </fill>
    <fill>
      <patternFill patternType="solid">
        <fgColor indexed="52"/>
        <bgColor indexed="64"/>
      </patternFill>
    </fill>
    <fill>
      <patternFill patternType="solid">
        <fgColor indexed="10"/>
        <bgColor indexed="64"/>
      </patternFill>
    </fill>
  </fills>
  <borders count="50">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dotted">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medium">
        <color indexed="64"/>
      </left>
      <right style="medium">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6">
    <xf numFmtId="0" fontId="0" fillId="0" borderId="0" xfId="0"/>
    <xf numFmtId="0" fontId="5" fillId="0" borderId="0" xfId="0" applyFont="1" applyAlignment="1" applyProtection="1">
      <alignment horizontal="centerContinuous" vertical="center" wrapText="1"/>
    </xf>
    <xf numFmtId="0" fontId="0" fillId="0" borderId="0" xfId="0" applyAlignment="1" applyProtection="1">
      <alignment wrapText="1"/>
    </xf>
    <xf numFmtId="0" fontId="1" fillId="2" borderId="1" xfId="0" applyFont="1" applyFill="1" applyBorder="1" applyAlignment="1" applyProtection="1">
      <alignment horizontal="center" vertical="top" wrapText="1"/>
    </xf>
    <xf numFmtId="0" fontId="2" fillId="0" borderId="0" xfId="0" applyFont="1" applyAlignment="1" applyProtection="1">
      <alignment horizontal="left" vertical="center" wrapText="1"/>
    </xf>
    <xf numFmtId="0" fontId="4" fillId="0" borderId="0" xfId="0" applyFont="1" applyAlignment="1" applyProtection="1">
      <alignment wrapText="1"/>
    </xf>
    <xf numFmtId="1" fontId="4" fillId="0" borderId="0" xfId="0" applyNumberFormat="1" applyFont="1" applyAlignment="1" applyProtection="1">
      <alignment horizontal="center" wrapText="1"/>
    </xf>
    <xf numFmtId="0" fontId="3" fillId="0" borderId="0" xfId="0" applyFont="1" applyAlignment="1" applyProtection="1"/>
    <xf numFmtId="0" fontId="2" fillId="0" borderId="0" xfId="0" applyFont="1" applyAlignment="1" applyProtection="1"/>
    <xf numFmtId="0" fontId="7" fillId="0" borderId="0" xfId="0" applyFont="1" applyAlignment="1" applyProtection="1">
      <alignment wrapText="1"/>
    </xf>
    <xf numFmtId="0" fontId="6" fillId="0" borderId="0" xfId="0" applyFont="1" applyAlignment="1" applyProtection="1">
      <alignment wrapText="1"/>
    </xf>
    <xf numFmtId="0" fontId="2" fillId="0" borderId="0" xfId="0" applyFont="1" applyAlignment="1" applyProtection="1">
      <alignment wrapText="1"/>
    </xf>
    <xf numFmtId="0" fontId="8" fillId="0" borderId="0" xfId="0" applyFont="1" applyBorder="1" applyAlignment="1" applyProtection="1">
      <alignment horizontal="center"/>
    </xf>
    <xf numFmtId="0" fontId="3" fillId="0" borderId="0" xfId="0" applyFont="1" applyBorder="1" applyAlignment="1" applyProtection="1">
      <alignment horizontal="center"/>
    </xf>
    <xf numFmtId="0" fontId="10" fillId="2" borderId="2" xfId="0" applyFont="1" applyFill="1" applyBorder="1" applyAlignment="1" applyProtection="1">
      <alignment horizontal="center" vertical="center" wrapText="1"/>
    </xf>
    <xf numFmtId="0" fontId="3" fillId="0" borderId="0" xfId="0" applyFont="1" applyAlignment="1" applyProtection="1">
      <alignment vertical="center" wrapText="1"/>
    </xf>
    <xf numFmtId="0" fontId="3" fillId="0" borderId="0" xfId="0" applyFont="1" applyBorder="1" applyAlignment="1" applyProtection="1"/>
    <xf numFmtId="0" fontId="10" fillId="0" borderId="0" xfId="0" applyFont="1" applyAlignment="1" applyProtection="1">
      <alignment horizontal="center" vertical="center" wrapText="1"/>
    </xf>
    <xf numFmtId="0" fontId="3" fillId="3" borderId="3" xfId="0" applyFont="1" applyFill="1" applyBorder="1" applyAlignment="1">
      <alignment horizontal="centerContinuous" vertical="center"/>
    </xf>
    <xf numFmtId="0" fontId="3" fillId="3" borderId="4" xfId="0" applyFont="1" applyFill="1" applyBorder="1" applyAlignment="1">
      <alignment horizontal="centerContinuous" vertical="center"/>
    </xf>
    <xf numFmtId="0" fontId="3" fillId="3" borderId="5" xfId="0" applyFont="1" applyFill="1" applyBorder="1" applyAlignment="1">
      <alignment horizontal="centerContinuous" vertical="center"/>
    </xf>
    <xf numFmtId="0" fontId="0" fillId="3" borderId="6" xfId="0" applyFill="1" applyBorder="1"/>
    <xf numFmtId="0" fontId="3" fillId="3" borderId="7" xfId="0" applyFont="1" applyFill="1" applyBorder="1" applyAlignment="1" applyProtection="1">
      <alignment horizontal="center" wrapText="1"/>
    </xf>
    <xf numFmtId="2" fontId="3" fillId="0" borderId="0" xfId="0" applyNumberFormat="1" applyFont="1" applyAlignment="1" applyProtection="1">
      <alignment horizontal="center" vertical="center" wrapText="1"/>
    </xf>
    <xf numFmtId="2" fontId="3" fillId="0" borderId="0" xfId="0" applyNumberFormat="1" applyFont="1" applyAlignment="1" applyProtection="1">
      <alignment horizontal="center" vertical="center"/>
    </xf>
    <xf numFmtId="0" fontId="3" fillId="0" borderId="0" xfId="0" applyFont="1" applyAlignment="1" applyProtection="1">
      <alignment horizontal="right" vertical="center"/>
    </xf>
    <xf numFmtId="0" fontId="9" fillId="0" borderId="0" xfId="0" applyFont="1" applyBorder="1" applyAlignment="1" applyProtection="1">
      <alignment horizontal="center"/>
    </xf>
    <xf numFmtId="0" fontId="9" fillId="0" borderId="0" xfId="0" applyFont="1" applyBorder="1" applyAlignment="1" applyProtection="1"/>
    <xf numFmtId="0" fontId="3" fillId="0" borderId="0" xfId="0" applyFont="1" applyBorder="1" applyAlignment="1" applyProtection="1">
      <alignment horizontal="center" wrapText="1"/>
    </xf>
    <xf numFmtId="0" fontId="8" fillId="0" borderId="0" xfId="0" applyFont="1" applyBorder="1" applyAlignment="1" applyProtection="1"/>
    <xf numFmtId="0" fontId="12" fillId="0" borderId="8" xfId="0" applyFont="1" applyBorder="1" applyAlignment="1" applyProtection="1">
      <alignment horizontal="center" vertical="center" wrapText="1"/>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xf>
    <xf numFmtId="0" fontId="12" fillId="0" borderId="15"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2" fillId="4" borderId="1" xfId="0" applyFont="1" applyFill="1" applyBorder="1" applyAlignment="1" applyProtection="1">
      <alignment horizontal="center" vertical="top" wrapText="1"/>
    </xf>
    <xf numFmtId="0" fontId="11" fillId="4" borderId="2" xfId="0" applyFont="1" applyFill="1" applyBorder="1" applyAlignment="1" applyProtection="1">
      <alignment horizontal="center" vertical="center" wrapText="1"/>
    </xf>
    <xf numFmtId="0" fontId="0" fillId="5" borderId="6" xfId="0" applyFill="1" applyBorder="1"/>
    <xf numFmtId="0" fontId="3" fillId="0" borderId="0" xfId="0" applyFont="1" applyBorder="1" applyAlignment="1" applyProtection="1">
      <alignment horizontal="right" vertical="center"/>
    </xf>
    <xf numFmtId="2" fontId="3" fillId="0" borderId="0" xfId="0" applyNumberFormat="1" applyFont="1" applyBorder="1" applyAlignment="1" applyProtection="1">
      <alignment horizontal="center" vertical="center"/>
    </xf>
    <xf numFmtId="0" fontId="2" fillId="0" borderId="0" xfId="0" applyFont="1" applyBorder="1" applyAlignment="1" applyProtection="1"/>
    <xf numFmtId="0" fontId="8" fillId="0" borderId="0" xfId="0" applyFont="1" applyAlignment="1" applyProtection="1"/>
    <xf numFmtId="0" fontId="5" fillId="0" borderId="0" xfId="0" applyFont="1" applyAlignment="1" applyProtection="1">
      <alignment horizontal="centerContinuous"/>
    </xf>
    <xf numFmtId="0" fontId="5" fillId="0" borderId="0" xfId="0" applyFont="1" applyAlignment="1" applyProtection="1">
      <alignment horizontal="centerContinuous" vertical="top" wrapText="1"/>
    </xf>
    <xf numFmtId="0" fontId="12" fillId="0" borderId="19"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3" fillId="6" borderId="3" xfId="0" applyFont="1" applyFill="1" applyBorder="1" applyAlignment="1" applyProtection="1">
      <alignment horizontal="left" vertical="center" wrapText="1" indent="1"/>
    </xf>
    <xf numFmtId="0" fontId="12" fillId="0" borderId="21" xfId="0" applyFont="1" applyBorder="1" applyAlignment="1" applyProtection="1">
      <alignment horizontal="left" vertical="center" wrapText="1" indent="1"/>
    </xf>
    <xf numFmtId="0" fontId="12" fillId="0" borderId="8" xfId="0" applyFont="1" applyBorder="1" applyAlignment="1" applyProtection="1">
      <alignment horizontal="left" vertical="center" wrapText="1" indent="1"/>
    </xf>
    <xf numFmtId="0" fontId="1" fillId="0" borderId="0" xfId="0" applyFont="1" applyBorder="1" applyAlignment="1" applyProtection="1">
      <alignment horizontal="center"/>
    </xf>
    <xf numFmtId="0" fontId="14" fillId="0" borderId="0" xfId="0" applyFont="1" applyAlignment="1" applyProtection="1">
      <alignment wrapText="1"/>
    </xf>
    <xf numFmtId="0" fontId="1" fillId="0" borderId="0" xfId="0" applyFont="1" applyBorder="1" applyAlignment="1" applyProtection="1">
      <alignment horizontal="center" wrapText="1"/>
    </xf>
    <xf numFmtId="0" fontId="1" fillId="0" borderId="0" xfId="0" applyFont="1" applyAlignment="1" applyProtection="1">
      <alignment wrapText="1"/>
    </xf>
    <xf numFmtId="0" fontId="1" fillId="0" borderId="0" xfId="0" applyFont="1" applyAlignment="1" applyProtection="1"/>
    <xf numFmtId="1" fontId="2" fillId="3" borderId="2" xfId="0" applyNumberFormat="1" applyFont="1" applyFill="1" applyBorder="1" applyAlignment="1" applyProtection="1">
      <alignment horizontal="center" vertical="center" wrapText="1"/>
    </xf>
    <xf numFmtId="2" fontId="2" fillId="3" borderId="3" xfId="0" applyNumberFormat="1" applyFont="1" applyFill="1" applyBorder="1" applyAlignment="1" applyProtection="1">
      <alignment horizontal="center" vertical="center" wrapText="1"/>
    </xf>
    <xf numFmtId="0" fontId="3" fillId="0" borderId="0" xfId="0" applyFont="1" applyBorder="1" applyAlignment="1" applyProtection="1">
      <alignment horizontal="left"/>
    </xf>
    <xf numFmtId="2" fontId="2" fillId="3" borderId="5" xfId="0" applyNumberFormat="1" applyFont="1" applyFill="1" applyBorder="1" applyAlignment="1" applyProtection="1">
      <alignment horizontal="center" vertical="center" wrapText="1"/>
    </xf>
    <xf numFmtId="2" fontId="2" fillId="3" borderId="22" xfId="0" applyNumberFormat="1" applyFont="1" applyFill="1" applyBorder="1" applyAlignment="1" applyProtection="1">
      <alignment horizontal="center" vertical="center" wrapText="1"/>
    </xf>
    <xf numFmtId="0" fontId="13" fillId="6" borderId="5" xfId="0" applyFont="1" applyFill="1" applyBorder="1" applyAlignment="1" applyProtection="1">
      <alignment horizontal="left" vertical="center" wrapText="1" indent="1"/>
    </xf>
    <xf numFmtId="0" fontId="13" fillId="6" borderId="22" xfId="0" applyFont="1" applyFill="1" applyBorder="1" applyAlignment="1" applyProtection="1">
      <alignment horizontal="left" vertical="center" wrapText="1" indent="1"/>
    </xf>
    <xf numFmtId="0" fontId="12" fillId="0" borderId="23" xfId="0" applyFont="1" applyBorder="1" applyAlignment="1" applyProtection="1">
      <alignment horizontal="center" vertical="center" wrapText="1"/>
      <protection locked="0"/>
    </xf>
    <xf numFmtId="2" fontId="2" fillId="3" borderId="24" xfId="0" applyNumberFormat="1" applyFont="1" applyFill="1" applyBorder="1" applyAlignment="1" applyProtection="1">
      <alignment horizontal="center" vertical="center" wrapText="1"/>
    </xf>
    <xf numFmtId="0" fontId="12" fillId="0" borderId="25"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3" fillId="3" borderId="27" xfId="0" applyFont="1" applyFill="1" applyBorder="1" applyAlignment="1">
      <alignment horizontal="left" vertical="center"/>
    </xf>
    <xf numFmtId="0" fontId="2" fillId="2" borderId="1" xfId="0" applyFont="1" applyFill="1" applyBorder="1" applyAlignment="1" applyProtection="1">
      <alignment horizontal="center" vertical="top" wrapText="1"/>
    </xf>
    <xf numFmtId="0" fontId="2" fillId="7" borderId="22" xfId="0" applyFont="1" applyFill="1" applyBorder="1" applyAlignment="1" applyProtection="1">
      <alignment horizontal="center" vertical="center" wrapText="1"/>
    </xf>
    <xf numFmtId="0" fontId="11" fillId="7" borderId="22" xfId="0" applyFont="1" applyFill="1" applyBorder="1" applyAlignment="1" applyProtection="1">
      <alignment horizontal="center" vertical="center" wrapText="1"/>
    </xf>
    <xf numFmtId="0" fontId="2" fillId="6" borderId="3" xfId="0" applyFont="1" applyFill="1" applyBorder="1" applyAlignment="1" applyProtection="1">
      <alignment horizontal="center" vertical="center" wrapText="1"/>
    </xf>
    <xf numFmtId="0" fontId="2" fillId="6" borderId="22"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0" fontId="11" fillId="6" borderId="3" xfId="0" applyFont="1" applyFill="1" applyBorder="1" applyAlignment="1" applyProtection="1">
      <alignment horizontal="center" vertical="center" wrapText="1"/>
    </xf>
    <xf numFmtId="0" fontId="11" fillId="6" borderId="22" xfId="0" applyFont="1" applyFill="1" applyBorder="1" applyAlignment="1" applyProtection="1">
      <alignment horizontal="center" vertical="center" wrapText="1"/>
    </xf>
    <xf numFmtId="0" fontId="13" fillId="2" borderId="3" xfId="0" applyFont="1" applyFill="1" applyBorder="1" applyAlignment="1" applyProtection="1">
      <alignment horizontal="left" vertical="center" wrapText="1" indent="1"/>
    </xf>
    <xf numFmtId="0" fontId="2" fillId="7" borderId="5" xfId="0" applyFont="1" applyFill="1" applyBorder="1" applyAlignment="1" applyProtection="1">
      <alignment horizontal="center" vertical="center" wrapText="1"/>
    </xf>
    <xf numFmtId="0" fontId="11" fillId="7" borderId="5" xfId="0" applyFont="1" applyFill="1" applyBorder="1" applyAlignment="1" applyProtection="1">
      <alignment horizontal="center" vertical="center" wrapText="1"/>
    </xf>
    <xf numFmtId="0" fontId="2" fillId="7" borderId="24" xfId="0" applyFont="1" applyFill="1" applyBorder="1" applyAlignment="1" applyProtection="1">
      <alignment horizontal="center" vertical="center" wrapText="1"/>
    </xf>
    <xf numFmtId="0" fontId="11" fillId="7" borderId="24" xfId="0" applyFont="1" applyFill="1" applyBorder="1" applyAlignment="1" applyProtection="1">
      <alignment horizontal="center" vertical="center" wrapText="1"/>
    </xf>
    <xf numFmtId="0" fontId="15" fillId="4" borderId="2" xfId="0" applyFont="1" applyFill="1" applyBorder="1" applyAlignment="1" applyProtection="1">
      <alignment horizontal="center" vertical="center" wrapText="1"/>
    </xf>
    <xf numFmtId="9" fontId="2" fillId="5" borderId="21" xfId="0" applyNumberFormat="1" applyFont="1" applyFill="1" applyBorder="1" applyAlignment="1" applyProtection="1">
      <alignment horizontal="center" vertical="center" wrapText="1"/>
      <protection locked="0"/>
    </xf>
    <xf numFmtId="9" fontId="2" fillId="8" borderId="2" xfId="0" applyNumberFormat="1" applyFont="1" applyFill="1" applyBorder="1" applyAlignment="1" applyProtection="1">
      <alignment horizontal="center" vertical="center" wrapText="1"/>
    </xf>
    <xf numFmtId="0" fontId="13" fillId="7" borderId="28" xfId="0" applyFont="1" applyFill="1" applyBorder="1" applyAlignment="1" applyProtection="1">
      <alignment horizontal="center" vertical="center" wrapText="1"/>
    </xf>
    <xf numFmtId="0" fontId="13" fillId="7" borderId="5" xfId="0" applyFont="1" applyFill="1" applyBorder="1" applyAlignment="1" applyProtection="1">
      <alignment horizontal="center" vertical="center" wrapText="1"/>
    </xf>
    <xf numFmtId="0" fontId="13" fillId="7" borderId="24" xfId="0" applyFont="1" applyFill="1" applyBorder="1" applyAlignment="1" applyProtection="1">
      <alignment horizontal="center" vertical="center" wrapText="1"/>
    </xf>
    <xf numFmtId="0" fontId="3" fillId="0" borderId="29" xfId="0" applyFont="1" applyBorder="1" applyAlignment="1" applyProtection="1">
      <alignment horizontal="left" vertical="center"/>
    </xf>
    <xf numFmtId="0" fontId="3" fillId="0" borderId="30" xfId="0" applyFont="1" applyBorder="1" applyAlignment="1" applyProtection="1">
      <alignment horizontal="left" vertical="center"/>
    </xf>
    <xf numFmtId="0" fontId="3" fillId="0" borderId="31" xfId="0" applyFont="1" applyBorder="1" applyAlignment="1" applyProtection="1">
      <alignment horizontal="right" vertical="center"/>
    </xf>
    <xf numFmtId="2" fontId="3" fillId="0" borderId="32" xfId="0" applyNumberFormat="1" applyFont="1" applyBorder="1" applyAlignment="1" applyProtection="1">
      <alignment horizontal="left" vertical="center"/>
    </xf>
    <xf numFmtId="2" fontId="3" fillId="0" borderId="33" xfId="0" applyNumberFormat="1" applyFont="1" applyBorder="1" applyAlignment="1" applyProtection="1">
      <alignment horizontal="left" vertical="center"/>
    </xf>
    <xf numFmtId="2" fontId="3" fillId="0" borderId="34" xfId="0" applyNumberFormat="1" applyFont="1" applyBorder="1" applyAlignment="1" applyProtection="1">
      <alignment horizontal="left" vertical="center"/>
    </xf>
    <xf numFmtId="9" fontId="2" fillId="5" borderId="8" xfId="0" applyNumberFormat="1" applyFont="1" applyFill="1" applyBorder="1" applyAlignment="1" applyProtection="1">
      <alignment horizontal="center" vertical="center" wrapText="1"/>
      <protection locked="0"/>
    </xf>
    <xf numFmtId="9" fontId="2" fillId="5" borderId="35" xfId="0" applyNumberFormat="1" applyFont="1" applyFill="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2" fontId="2" fillId="3" borderId="38" xfId="0" applyNumberFormat="1" applyFont="1" applyFill="1" applyBorder="1" applyAlignment="1" applyProtection="1">
      <alignment horizontal="center" vertical="center" wrapText="1"/>
    </xf>
    <xf numFmtId="2" fontId="2" fillId="3" borderId="28" xfId="0" applyNumberFormat="1" applyFont="1" applyFill="1" applyBorder="1" applyAlignment="1" applyProtection="1">
      <alignment horizontal="center" vertical="center" wrapText="1"/>
    </xf>
    <xf numFmtId="0" fontId="2" fillId="6" borderId="5"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0" fontId="2" fillId="7" borderId="28" xfId="0" applyFont="1" applyFill="1" applyBorder="1" applyAlignment="1" applyProtection="1">
      <alignment horizontal="center" vertical="center" wrapText="1"/>
    </xf>
    <xf numFmtId="0" fontId="11" fillId="7" borderId="28" xfId="0" applyFont="1" applyFill="1" applyBorder="1" applyAlignment="1" applyProtection="1">
      <alignment horizontal="center" vertical="center" wrapText="1"/>
    </xf>
    <xf numFmtId="0" fontId="2" fillId="2" borderId="39" xfId="0" applyFont="1" applyFill="1" applyBorder="1" applyAlignment="1" applyProtection="1">
      <alignment horizontal="center" vertical="top" wrapText="1"/>
    </xf>
    <xf numFmtId="0" fontId="2" fillId="6" borderId="40" xfId="0" applyFont="1" applyFill="1" applyBorder="1" applyAlignment="1" applyProtection="1">
      <alignment horizontal="center" vertical="center" wrapText="1"/>
    </xf>
    <xf numFmtId="0" fontId="11" fillId="6" borderId="40" xfId="0" applyFont="1" applyFill="1" applyBorder="1" applyAlignment="1" applyProtection="1">
      <alignment horizontal="center" vertical="center" wrapText="1"/>
    </xf>
    <xf numFmtId="0" fontId="13" fillId="6" borderId="40" xfId="0" applyFont="1" applyFill="1" applyBorder="1" applyAlignment="1" applyProtection="1">
      <alignment horizontal="left" vertical="center" wrapText="1" indent="1"/>
    </xf>
    <xf numFmtId="0" fontId="12" fillId="0" borderId="41" xfId="0" applyFont="1" applyBorder="1" applyAlignment="1" applyProtection="1">
      <alignment horizontal="center" vertical="center" wrapText="1"/>
      <protection locked="0"/>
    </xf>
    <xf numFmtId="0" fontId="2" fillId="6" borderId="28" xfId="0" applyFont="1" applyFill="1" applyBorder="1" applyAlignment="1" applyProtection="1">
      <alignment horizontal="center" vertical="center" wrapText="1"/>
    </xf>
    <xf numFmtId="0" fontId="11" fillId="6" borderId="28" xfId="0" applyFont="1" applyFill="1" applyBorder="1" applyAlignment="1" applyProtection="1">
      <alignment horizontal="center" vertical="center" wrapText="1"/>
    </xf>
    <xf numFmtId="0" fontId="13" fillId="6" borderId="28" xfId="0" applyFont="1" applyFill="1" applyBorder="1" applyAlignment="1" applyProtection="1">
      <alignment horizontal="left" vertical="center" wrapText="1" indent="1"/>
    </xf>
    <xf numFmtId="0" fontId="12" fillId="0" borderId="42"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2" fontId="2" fillId="3" borderId="2" xfId="0" applyNumberFormat="1" applyFont="1" applyFill="1" applyBorder="1" applyAlignment="1" applyProtection="1">
      <alignment horizontal="center" vertical="center" wrapText="1"/>
    </xf>
    <xf numFmtId="2" fontId="0" fillId="0" borderId="0" xfId="0" applyNumberFormat="1" applyAlignment="1" applyProtection="1">
      <alignment wrapText="1"/>
    </xf>
    <xf numFmtId="2" fontId="2" fillId="0" borderId="0" xfId="0" applyNumberFormat="1" applyFont="1" applyAlignment="1" applyProtection="1">
      <alignment wrapText="1"/>
    </xf>
    <xf numFmtId="0" fontId="16" fillId="0" borderId="0" xfId="0" applyFont="1" applyBorder="1" applyAlignment="1" applyProtection="1">
      <alignment horizontal="left"/>
    </xf>
    <xf numFmtId="0" fontId="0" fillId="3" borderId="6" xfId="0" applyFill="1" applyBorder="1" applyProtection="1"/>
    <xf numFmtId="0" fontId="3" fillId="3" borderId="27" xfId="0" applyFont="1" applyFill="1" applyBorder="1" applyAlignment="1" applyProtection="1">
      <alignment horizontal="left" vertical="center"/>
    </xf>
    <xf numFmtId="0" fontId="3" fillId="3" borderId="3" xfId="0" applyFont="1" applyFill="1" applyBorder="1" applyAlignment="1" applyProtection="1">
      <alignment horizontal="centerContinuous" vertical="center"/>
    </xf>
    <xf numFmtId="0" fontId="3" fillId="3" borderId="5" xfId="0" applyFont="1" applyFill="1" applyBorder="1" applyAlignment="1" applyProtection="1">
      <alignment horizontal="centerContinuous" vertical="center"/>
    </xf>
    <xf numFmtId="0" fontId="3" fillId="3" borderId="4" xfId="0" applyFont="1" applyFill="1" applyBorder="1" applyAlignment="1" applyProtection="1">
      <alignment horizontal="centerContinuous" vertical="center"/>
    </xf>
    <xf numFmtId="0" fontId="0" fillId="5" borderId="6" xfId="0" applyFill="1" applyBorder="1" applyProtection="1"/>
    <xf numFmtId="9" fontId="2" fillId="5" borderId="21" xfId="0" applyNumberFormat="1" applyFont="1" applyFill="1" applyBorder="1" applyAlignment="1" applyProtection="1">
      <alignment horizontal="center" vertical="center" wrapText="1"/>
    </xf>
    <xf numFmtId="9" fontId="2" fillId="5" borderId="8" xfId="0" applyNumberFormat="1" applyFont="1" applyFill="1" applyBorder="1" applyAlignment="1" applyProtection="1">
      <alignment horizontal="center" vertical="center" wrapText="1"/>
    </xf>
    <xf numFmtId="9" fontId="2" fillId="5" borderId="35" xfId="0" applyNumberFormat="1" applyFont="1" applyFill="1" applyBorder="1" applyAlignment="1" applyProtection="1">
      <alignment horizontal="center" vertical="center" wrapText="1"/>
    </xf>
    <xf numFmtId="0" fontId="12" fillId="0" borderId="21" xfId="0" applyFont="1" applyBorder="1" applyAlignment="1" applyProtection="1">
      <alignment horizontal="left" wrapText="1" indent="1"/>
    </xf>
    <xf numFmtId="0" fontId="12" fillId="0" borderId="44" xfId="0" applyFont="1" applyBorder="1" applyAlignment="1" applyProtection="1">
      <alignment horizontal="left" wrapText="1" indent="1"/>
    </xf>
    <xf numFmtId="0" fontId="12" fillId="0" borderId="8" xfId="0" applyFont="1" applyBorder="1" applyAlignment="1" applyProtection="1">
      <alignment horizontal="left" wrapText="1" indent="1"/>
    </xf>
    <xf numFmtId="0" fontId="3" fillId="0" borderId="0" xfId="0" applyFont="1" applyAlignment="1" applyProtection="1">
      <alignment horizontal="centerContinuous"/>
    </xf>
    <xf numFmtId="0" fontId="0" fillId="0" borderId="0" xfId="0" applyProtection="1"/>
    <xf numFmtId="0" fontId="3" fillId="0" borderId="0" xfId="0" applyFont="1" applyAlignment="1" applyProtection="1">
      <alignment horizontal="center" vertical="center"/>
    </xf>
    <xf numFmtId="0" fontId="3" fillId="0" borderId="0" xfId="0" applyFont="1" applyBorder="1" applyAlignment="1" applyProtection="1">
      <alignment horizontal="center" textRotation="90"/>
    </xf>
    <xf numFmtId="0" fontId="3" fillId="5" borderId="45" xfId="0" applyFont="1" applyFill="1" applyBorder="1" applyAlignment="1" applyProtection="1">
      <alignment horizontal="center" textRotation="90" wrapText="1"/>
    </xf>
    <xf numFmtId="0" fontId="11" fillId="0" borderId="0" xfId="0" applyFont="1" applyAlignment="1" applyProtection="1">
      <alignment horizontal="left" textRotation="90"/>
    </xf>
    <xf numFmtId="0" fontId="0" fillId="0" borderId="0" xfId="0" applyAlignment="1" applyProtection="1">
      <alignment horizontal="center" textRotation="90"/>
    </xf>
    <xf numFmtId="0" fontId="0" fillId="0" borderId="0" xfId="0" applyAlignment="1" applyProtection="1">
      <alignment horizontal="center"/>
    </xf>
    <xf numFmtId="2" fontId="3" fillId="0" borderId="0" xfId="0" applyNumberFormat="1" applyFont="1" applyBorder="1" applyAlignment="1" applyProtection="1">
      <alignment horizontal="center" wrapText="1"/>
    </xf>
    <xf numFmtId="2" fontId="3" fillId="0" borderId="0" xfId="0" applyNumberFormat="1" applyFont="1" applyBorder="1" applyAlignment="1" applyProtection="1">
      <alignment horizontal="center"/>
    </xf>
    <xf numFmtId="2" fontId="3" fillId="5" borderId="46" xfId="0" applyNumberFormat="1" applyFont="1" applyFill="1" applyBorder="1" applyAlignment="1" applyProtection="1">
      <alignment horizontal="center"/>
    </xf>
    <xf numFmtId="2" fontId="0" fillId="0" borderId="0" xfId="0" applyNumberFormat="1" applyProtection="1"/>
    <xf numFmtId="0" fontId="3" fillId="9" borderId="47" xfId="0" applyFont="1" applyFill="1" applyBorder="1" applyAlignment="1" applyProtection="1">
      <alignment vertical="center" wrapText="1"/>
    </xf>
    <xf numFmtId="2" fontId="3" fillId="9" borderId="48" xfId="0" applyNumberFormat="1" applyFont="1" applyFill="1" applyBorder="1" applyAlignment="1" applyProtection="1">
      <alignment horizontal="center" vertical="center"/>
    </xf>
    <xf numFmtId="2" fontId="3" fillId="9" borderId="49" xfId="0" applyNumberFormat="1" applyFont="1" applyFill="1" applyBorder="1" applyAlignment="1" applyProtection="1">
      <alignment horizontal="center" vertical="center"/>
    </xf>
    <xf numFmtId="0" fontId="11" fillId="0" borderId="0" xfId="0" applyFont="1" applyProtection="1"/>
    <xf numFmtId="0" fontId="17" fillId="0" borderId="0" xfId="0" applyFont="1"/>
    <xf numFmtId="0" fontId="20" fillId="0" borderId="0" xfId="0" applyFont="1"/>
    <xf numFmtId="0" fontId="4" fillId="0" borderId="0" xfId="0" applyFont="1"/>
    <xf numFmtId="0" fontId="0" fillId="0" borderId="0" xfId="0"/>
    <xf numFmtId="0" fontId="20" fillId="0" borderId="0" xfId="0" applyFont="1" applyAlignment="1"/>
    <xf numFmtId="0" fontId="20" fillId="0" borderId="0" xfId="0" applyFont="1"/>
    <xf numFmtId="0" fontId="17" fillId="0" borderId="0" xfId="0" applyFont="1"/>
    <xf numFmtId="0" fontId="18" fillId="0" borderId="0" xfId="0" applyFont="1"/>
    <xf numFmtId="0" fontId="19" fillId="0" borderId="0" xfId="0" applyFont="1"/>
    <xf numFmtId="0" fontId="20" fillId="0" borderId="0" xfId="0" applyFont="1" applyAlignment="1">
      <alignment horizontal="center"/>
    </xf>
    <xf numFmtId="0" fontId="20" fillId="0" borderId="0" xfId="0" applyFont="1" applyAlignment="1">
      <alignment horizontal="left" wrapText="1"/>
    </xf>
    <xf numFmtId="0" fontId="20" fillId="0" borderId="0" xfId="0" applyFont="1" applyAlignment="1">
      <alignment wrapText="1"/>
    </xf>
    <xf numFmtId="0" fontId="0" fillId="0" borderId="0" xfId="0" applyAlignment="1">
      <alignment wrapText="1"/>
    </xf>
    <xf numFmtId="0" fontId="21" fillId="0" borderId="0" xfId="0" applyFont="1"/>
    <xf numFmtId="0" fontId="0" fillId="0" borderId="0" xfId="0"/>
    <xf numFmtId="0" fontId="22"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a:t>Hazard Specific Relative Risk to Long Term Care Facility</a:t>
            </a:r>
          </a:p>
        </c:rich>
      </c:tx>
      <c:layout>
        <c:manualLayout>
          <c:xMode val="edge"/>
          <c:yMode val="edge"/>
          <c:x val="0.25467625899280588"/>
          <c:y val="3.5256410256410256E-2"/>
        </c:manualLayout>
      </c:layout>
      <c:overlay val="0"/>
      <c:spPr>
        <a:noFill/>
        <a:ln w="25400">
          <a:noFill/>
        </a:ln>
      </c:spPr>
    </c:title>
    <c:autoTitleDeleted val="0"/>
    <c:plotArea>
      <c:layout>
        <c:manualLayout>
          <c:layoutTarget val="inner"/>
          <c:xMode val="edge"/>
          <c:yMode val="edge"/>
          <c:x val="0.12374100719424461"/>
          <c:y val="0.22435967660655978"/>
          <c:w val="0.8489208633093529"/>
          <c:h val="0.62820709449836765"/>
        </c:manualLayout>
      </c:layout>
      <c:bar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solidFill>
                <a:srgbClr val="FFCC99"/>
              </a:solidFill>
              <a:ln w="12700">
                <a:solidFill>
                  <a:srgbClr val="000000"/>
                </a:solidFill>
                <a:prstDash val="solid"/>
              </a:ln>
            </c:spPr>
          </c:dPt>
          <c:dPt>
            <c:idx val="1"/>
            <c:invertIfNegative val="0"/>
            <c:bubble3D val="0"/>
            <c:spPr>
              <a:solidFill>
                <a:srgbClr val="660066"/>
              </a:solidFill>
              <a:ln w="12700">
                <a:solidFill>
                  <a:srgbClr val="000000"/>
                </a:solidFill>
                <a:prstDash val="solid"/>
              </a:ln>
            </c:spPr>
          </c:dPt>
          <c:dPt>
            <c:idx val="2"/>
            <c:invertIfNegative val="0"/>
            <c:bubble3D val="0"/>
            <c:spPr>
              <a:solidFill>
                <a:srgbClr val="CCFFCC"/>
              </a:solidFill>
              <a:ln w="12700">
                <a:solidFill>
                  <a:srgbClr val="000000"/>
                </a:solidFill>
                <a:prstDash val="solid"/>
              </a:ln>
            </c:spPr>
          </c:dPt>
          <c:dPt>
            <c:idx val="3"/>
            <c:invertIfNegative val="0"/>
            <c:bubble3D val="0"/>
            <c:spPr>
              <a:solidFill>
                <a:srgbClr val="0000FF"/>
              </a:solidFill>
              <a:ln w="12700">
                <a:solidFill>
                  <a:srgbClr val="000000"/>
                </a:solidFill>
                <a:prstDash val="solid"/>
              </a:ln>
            </c:spPr>
          </c:dPt>
          <c:cat>
            <c:strRef>
              <c:f>Summary!$B$2:$E$2</c:f>
              <c:strCache>
                <c:ptCount val="4"/>
                <c:pt idx="0">
                  <c:v>Natural</c:v>
                </c:pt>
                <c:pt idx="1">
                  <c:v>Technological</c:v>
                </c:pt>
                <c:pt idx="2">
                  <c:v>Human</c:v>
                </c:pt>
                <c:pt idx="3">
                  <c:v>Hazmat</c:v>
                </c:pt>
              </c:strCache>
            </c:strRef>
          </c:cat>
          <c:val>
            <c:numRef>
              <c:f>Summary!$B$6:$E$6</c:f>
              <c:numCache>
                <c:formatCode>0.00</c:formatCode>
                <c:ptCount val="4"/>
                <c:pt idx="0">
                  <c:v>0</c:v>
                </c:pt>
                <c:pt idx="1">
                  <c:v>0</c:v>
                </c:pt>
                <c:pt idx="2">
                  <c:v>0</c:v>
                </c:pt>
                <c:pt idx="3">
                  <c:v>0</c:v>
                </c:pt>
              </c:numCache>
            </c:numRef>
          </c:val>
        </c:ser>
        <c:dLbls>
          <c:showLegendKey val="0"/>
          <c:showVal val="0"/>
          <c:showCatName val="0"/>
          <c:showSerName val="0"/>
          <c:showPercent val="0"/>
          <c:showBubbleSize val="0"/>
        </c:dLbls>
        <c:gapWidth val="30"/>
        <c:axId val="152945024"/>
        <c:axId val="152946560"/>
      </c:barChart>
      <c:catAx>
        <c:axId val="152945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52946560"/>
        <c:crosses val="autoZero"/>
        <c:auto val="1"/>
        <c:lblAlgn val="ctr"/>
        <c:lblOffset val="100"/>
        <c:tickLblSkip val="1"/>
        <c:tickMarkSkip val="1"/>
        <c:noMultiLvlLbl val="0"/>
      </c:catAx>
      <c:valAx>
        <c:axId val="152946560"/>
        <c:scaling>
          <c:orientation val="minMax"/>
          <c:max val="1"/>
        </c:scaling>
        <c:delete val="0"/>
        <c:axPos val="l"/>
        <c:majorGridlines>
          <c:spPr>
            <a:ln w="3175">
              <a:solidFill>
                <a:srgbClr val="000000"/>
              </a:solidFill>
              <a:prstDash val="solid"/>
            </a:ln>
          </c:spPr>
        </c:majorGridlines>
        <c:title>
          <c:tx>
            <c:rich>
              <a:bodyPr/>
              <a:lstStyle/>
              <a:p>
                <a:pPr>
                  <a:defRPr sz="950" b="1" i="0" u="none" strike="noStrike" baseline="0">
                    <a:solidFill>
                      <a:srgbClr val="000000"/>
                    </a:solidFill>
                    <a:latin typeface="Arial"/>
                    <a:ea typeface="Arial"/>
                    <a:cs typeface="Arial"/>
                  </a:defRPr>
                </a:pPr>
                <a:r>
                  <a:rPr lang="en-US"/>
                  <a:t>Relative Threat to Facility</a:t>
                </a:r>
              </a:p>
            </c:rich>
          </c:tx>
          <c:layout>
            <c:manualLayout>
              <c:xMode val="edge"/>
              <c:yMode val="edge"/>
              <c:x val="4.6043165467625873E-2"/>
              <c:y val="0.2724369069250958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52945024"/>
        <c:crosses val="autoZero"/>
        <c:crossBetween val="between"/>
        <c:minorUnit val="4.0000000000000015E-2"/>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a:t>Probability and Severity of Hazards to Long Term Care Facility</a:t>
            </a:r>
          </a:p>
        </c:rich>
      </c:tx>
      <c:layout>
        <c:manualLayout>
          <c:xMode val="edge"/>
          <c:yMode val="edge"/>
          <c:x val="0.22589928057553968"/>
          <c:y val="3.5947712418300665E-2"/>
        </c:manualLayout>
      </c:layout>
      <c:overlay val="0"/>
      <c:spPr>
        <a:noFill/>
        <a:ln w="25400">
          <a:noFill/>
        </a:ln>
      </c:spPr>
    </c:title>
    <c:autoTitleDeleted val="0"/>
    <c:plotArea>
      <c:layout>
        <c:manualLayout>
          <c:layoutTarget val="inner"/>
          <c:xMode val="edge"/>
          <c:yMode val="edge"/>
          <c:x val="0.12230215827338135"/>
          <c:y val="0.2124189785634274"/>
          <c:w val="0.85611510791366907"/>
          <c:h val="0.64706088854705568"/>
        </c:manualLayout>
      </c:layout>
      <c:barChart>
        <c:barDir val="col"/>
        <c:grouping val="clustered"/>
        <c:varyColors val="0"/>
        <c:ser>
          <c:idx val="0"/>
          <c:order val="0"/>
          <c:spPr>
            <a:solidFill>
              <a:srgbClr val="3366FF"/>
            </a:solidFill>
            <a:ln w="12700">
              <a:solidFill>
                <a:srgbClr val="000000"/>
              </a:solidFill>
              <a:prstDash val="solid"/>
            </a:ln>
          </c:spPr>
          <c:invertIfNegative val="0"/>
          <c:dPt>
            <c:idx val="0"/>
            <c:invertIfNegative val="0"/>
            <c:bubble3D val="0"/>
            <c:spPr>
              <a:solidFill>
                <a:srgbClr val="FFFF00"/>
              </a:solidFill>
              <a:ln w="12700">
                <a:solidFill>
                  <a:srgbClr val="000000"/>
                </a:solidFill>
                <a:prstDash val="solid"/>
              </a:ln>
            </c:spPr>
          </c:dPt>
          <c:dPt>
            <c:idx val="1"/>
            <c:invertIfNegative val="0"/>
            <c:bubble3D val="0"/>
            <c:spPr>
              <a:solidFill>
                <a:srgbClr val="800000"/>
              </a:solidFill>
              <a:ln w="12700">
                <a:solidFill>
                  <a:srgbClr val="000000"/>
                </a:solidFill>
                <a:prstDash val="solid"/>
              </a:ln>
            </c:spPr>
          </c:dPt>
          <c:cat>
            <c:strRef>
              <c:f>Summary!$A$3:$A$4</c:f>
              <c:strCache>
                <c:ptCount val="2"/>
                <c:pt idx="0">
                  <c:v>Probability</c:v>
                </c:pt>
                <c:pt idx="1">
                  <c:v>Severity</c:v>
                </c:pt>
              </c:strCache>
            </c:strRef>
          </c:cat>
          <c:val>
            <c:numRef>
              <c:f>Summary!$F$3:$F$4</c:f>
              <c:numCache>
                <c:formatCode>0.00</c:formatCode>
                <c:ptCount val="2"/>
                <c:pt idx="0">
                  <c:v>0</c:v>
                </c:pt>
                <c:pt idx="1">
                  <c:v>0</c:v>
                </c:pt>
              </c:numCache>
            </c:numRef>
          </c:val>
        </c:ser>
        <c:dLbls>
          <c:showLegendKey val="0"/>
          <c:showVal val="0"/>
          <c:showCatName val="0"/>
          <c:showSerName val="0"/>
          <c:showPercent val="0"/>
          <c:showBubbleSize val="0"/>
        </c:dLbls>
        <c:gapWidth val="40"/>
        <c:axId val="152980096"/>
        <c:axId val="152981888"/>
      </c:barChart>
      <c:catAx>
        <c:axId val="152980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52981888"/>
        <c:crosses val="autoZero"/>
        <c:auto val="1"/>
        <c:lblAlgn val="ctr"/>
        <c:lblOffset val="100"/>
        <c:tickLblSkip val="1"/>
        <c:tickMarkSkip val="1"/>
        <c:noMultiLvlLbl val="0"/>
      </c:catAx>
      <c:valAx>
        <c:axId val="152981888"/>
        <c:scaling>
          <c:orientation val="minMax"/>
          <c:max val="1"/>
        </c:scaling>
        <c:delete val="0"/>
        <c:axPos val="l"/>
        <c:majorGridlines>
          <c:spPr>
            <a:ln w="3175">
              <a:solidFill>
                <a:srgbClr val="000000"/>
              </a:solidFill>
              <a:prstDash val="solid"/>
            </a:ln>
          </c:spPr>
        </c:majorGridlines>
        <c:title>
          <c:tx>
            <c:rich>
              <a:bodyPr/>
              <a:lstStyle/>
              <a:p>
                <a:pPr>
                  <a:defRPr sz="850" b="1" i="0" u="none" strike="noStrike" baseline="0">
                    <a:solidFill>
                      <a:srgbClr val="000000"/>
                    </a:solidFill>
                    <a:latin typeface="Arial"/>
                    <a:ea typeface="Arial"/>
                    <a:cs typeface="Arial"/>
                  </a:defRPr>
                </a:pPr>
                <a:r>
                  <a:rPr lang="en-US"/>
                  <a:t>Relative Impact on Facility</a:t>
                </a:r>
              </a:p>
            </c:rich>
          </c:tx>
          <c:layout>
            <c:manualLayout>
              <c:xMode val="edge"/>
              <c:yMode val="edge"/>
              <c:x val="4.748201438848923E-2"/>
              <c:y val="0.3006546240543463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52980096"/>
        <c:crosses val="autoZero"/>
        <c:crossBetween val="between"/>
        <c:minorUnit val="2.0000000000000007E-2"/>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95250</xdr:rowOff>
    </xdr:from>
    <xdr:to>
      <xdr:col>6</xdr:col>
      <xdr:colOff>542925</xdr:colOff>
      <xdr:row>24</xdr:row>
      <xdr:rowOff>152400</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152400</xdr:rowOff>
    </xdr:from>
    <xdr:to>
      <xdr:col>6</xdr:col>
      <xdr:colOff>542925</xdr:colOff>
      <xdr:row>42</xdr:row>
      <xdr:rowOff>152400</xdr:rowOff>
    </xdr:to>
    <xdr:graphicFrame macro="">
      <xdr:nvGraphicFramePr>
        <xdr:cNvPr id="617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opLeftCell="A41" zoomScaleNormal="100" workbookViewId="0">
      <selection activeCell="B1" sqref="B1:G1"/>
    </sheetView>
  </sheetViews>
  <sheetFormatPr defaultRowHeight="12.75" x14ac:dyDescent="0.2"/>
  <sheetData>
    <row r="1" spans="1:10" ht="18.75" x14ac:dyDescent="0.3">
      <c r="A1" s="156"/>
      <c r="B1" s="157" t="s">
        <v>85</v>
      </c>
      <c r="C1" s="157"/>
      <c r="D1" s="157"/>
      <c r="E1" s="157"/>
      <c r="F1" s="157"/>
      <c r="G1" s="157"/>
    </row>
    <row r="2" spans="1:10" ht="18.75" x14ac:dyDescent="0.3">
      <c r="A2" s="156"/>
      <c r="B2" s="157" t="s">
        <v>86</v>
      </c>
      <c r="C2" s="157"/>
      <c r="D2" s="157"/>
      <c r="E2" s="157"/>
      <c r="F2" s="157"/>
      <c r="G2" s="157"/>
    </row>
    <row r="3" spans="1:10" ht="18" x14ac:dyDescent="0.25">
      <c r="A3" s="156"/>
      <c r="B3" s="158" t="s">
        <v>87</v>
      </c>
      <c r="C3" s="158"/>
      <c r="D3" s="158"/>
      <c r="E3" s="158"/>
      <c r="F3" s="158"/>
      <c r="G3" s="158"/>
    </row>
    <row r="4" spans="1:10" ht="135" customHeight="1" x14ac:dyDescent="0.25">
      <c r="A4" s="160" t="s">
        <v>88</v>
      </c>
      <c r="B4" s="160"/>
      <c r="C4" s="160"/>
      <c r="D4" s="160"/>
      <c r="E4" s="160"/>
      <c r="F4" s="160"/>
      <c r="G4" s="160"/>
      <c r="H4" s="160"/>
      <c r="I4" s="160"/>
      <c r="J4" s="160"/>
    </row>
    <row r="5" spans="1:10" ht="12.75" customHeight="1" x14ac:dyDescent="0.2">
      <c r="A5" s="164"/>
      <c r="B5" s="164"/>
      <c r="C5" s="164"/>
      <c r="D5" s="164"/>
      <c r="E5" s="164"/>
      <c r="F5" s="164"/>
      <c r="G5" s="164"/>
    </row>
    <row r="6" spans="1:10" ht="68.25" customHeight="1" x14ac:dyDescent="0.25">
      <c r="A6" s="161" t="s">
        <v>134</v>
      </c>
      <c r="B6" s="162"/>
      <c r="C6" s="162"/>
      <c r="D6" s="162"/>
      <c r="E6" s="162"/>
      <c r="F6" s="162"/>
      <c r="G6" s="162"/>
      <c r="H6" s="162"/>
      <c r="I6" s="162"/>
      <c r="J6" s="162"/>
    </row>
    <row r="7" spans="1:10" ht="12.75" customHeight="1" x14ac:dyDescent="0.2">
      <c r="A7" s="164"/>
      <c r="B7" s="164"/>
      <c r="C7" s="164"/>
      <c r="D7" s="164"/>
      <c r="E7" s="164"/>
      <c r="F7" s="164"/>
      <c r="G7" s="164"/>
    </row>
    <row r="8" spans="1:10" ht="15.75" x14ac:dyDescent="0.25">
      <c r="A8" s="165" t="s">
        <v>89</v>
      </c>
      <c r="B8" s="165"/>
      <c r="C8" s="165"/>
      <c r="D8" s="165"/>
      <c r="E8" s="165"/>
      <c r="F8" s="165"/>
      <c r="G8" s="165"/>
    </row>
    <row r="9" spans="1:10" ht="12.75" customHeight="1" x14ac:dyDescent="0.2">
      <c r="A9" s="164"/>
      <c r="B9" s="164"/>
      <c r="C9" s="164"/>
      <c r="D9" s="164"/>
      <c r="E9" s="164"/>
      <c r="F9" s="164"/>
      <c r="G9" s="164"/>
    </row>
    <row r="10" spans="1:10" ht="15.75" x14ac:dyDescent="0.25">
      <c r="A10" s="163" t="s">
        <v>90</v>
      </c>
      <c r="B10" s="163"/>
      <c r="C10" s="163"/>
      <c r="D10" s="163"/>
      <c r="E10" s="163"/>
      <c r="F10" s="163"/>
      <c r="G10" s="163"/>
    </row>
    <row r="11" spans="1:10" ht="15" x14ac:dyDescent="0.25">
      <c r="A11" s="152" t="s">
        <v>91</v>
      </c>
      <c r="B11" s="150"/>
      <c r="C11" s="150"/>
      <c r="D11" s="150"/>
      <c r="E11" s="150"/>
      <c r="F11" s="150"/>
      <c r="G11" s="150"/>
    </row>
    <row r="12" spans="1:10" ht="15.75" x14ac:dyDescent="0.25">
      <c r="A12" s="155" t="s">
        <v>92</v>
      </c>
      <c r="B12" s="155"/>
      <c r="C12" s="155"/>
      <c r="D12" s="155"/>
      <c r="E12" s="155"/>
      <c r="F12" s="155"/>
      <c r="G12" s="155"/>
    </row>
    <row r="13" spans="1:10" ht="15" x14ac:dyDescent="0.25">
      <c r="A13" s="156"/>
      <c r="B13" s="156"/>
      <c r="C13" s="156"/>
      <c r="D13" s="150"/>
      <c r="E13" s="150"/>
      <c r="F13" s="150"/>
      <c r="G13" s="150"/>
    </row>
    <row r="14" spans="1:10" ht="15" x14ac:dyDescent="0.25">
      <c r="A14" s="150"/>
      <c r="B14" s="150"/>
      <c r="C14" s="150"/>
      <c r="D14" s="150"/>
      <c r="E14" s="150"/>
      <c r="F14" s="150"/>
      <c r="G14" s="150"/>
    </row>
    <row r="15" spans="1:10" ht="15.75" x14ac:dyDescent="0.25">
      <c r="A15" s="155" t="s">
        <v>93</v>
      </c>
      <c r="B15" s="155"/>
      <c r="C15" s="155"/>
      <c r="D15" s="155"/>
      <c r="E15" s="155"/>
      <c r="F15" s="155"/>
      <c r="G15" s="150"/>
    </row>
    <row r="16" spans="1:10" ht="15.75" x14ac:dyDescent="0.25">
      <c r="A16" s="151">
        <v>1</v>
      </c>
      <c r="B16" s="155" t="s">
        <v>94</v>
      </c>
      <c r="C16" s="155"/>
      <c r="D16" s="150"/>
      <c r="E16" s="150"/>
      <c r="F16" s="150"/>
      <c r="G16" s="150"/>
    </row>
    <row r="17" spans="1:7" ht="15.75" x14ac:dyDescent="0.25">
      <c r="A17" s="151">
        <v>2</v>
      </c>
      <c r="B17" s="155" t="s">
        <v>95</v>
      </c>
      <c r="C17" s="155"/>
      <c r="D17" s="150"/>
      <c r="E17" s="150"/>
      <c r="F17" s="150"/>
      <c r="G17" s="150"/>
    </row>
    <row r="18" spans="1:7" ht="15.75" x14ac:dyDescent="0.25">
      <c r="A18" s="151">
        <v>3</v>
      </c>
      <c r="B18" s="155" t="s">
        <v>96</v>
      </c>
      <c r="C18" s="155"/>
      <c r="D18" s="155"/>
      <c r="E18" s="150"/>
      <c r="F18" s="150"/>
      <c r="G18" s="150"/>
    </row>
    <row r="19" spans="1:7" ht="15" x14ac:dyDescent="0.25">
      <c r="A19" s="150"/>
      <c r="B19" s="150"/>
      <c r="C19" s="150"/>
      <c r="D19" s="150"/>
      <c r="E19" s="150"/>
      <c r="F19" s="150"/>
      <c r="G19" s="150"/>
    </row>
    <row r="20" spans="1:7" ht="15.75" x14ac:dyDescent="0.25">
      <c r="A20" s="155" t="s">
        <v>97</v>
      </c>
      <c r="B20" s="155"/>
      <c r="C20" s="155"/>
      <c r="D20" s="155"/>
      <c r="E20" s="155"/>
      <c r="F20" s="155"/>
      <c r="G20" s="150"/>
    </row>
    <row r="21" spans="1:7" ht="15.75" x14ac:dyDescent="0.25">
      <c r="A21" s="151">
        <v>1</v>
      </c>
      <c r="B21" s="155" t="s">
        <v>98</v>
      </c>
      <c r="C21" s="155"/>
      <c r="D21" s="155"/>
      <c r="E21" s="155"/>
      <c r="F21" s="150"/>
      <c r="G21" s="150"/>
    </row>
    <row r="22" spans="1:7" ht="15.75" x14ac:dyDescent="0.25">
      <c r="A22" s="151">
        <v>2</v>
      </c>
      <c r="B22" s="155" t="s">
        <v>99</v>
      </c>
      <c r="C22" s="155"/>
      <c r="D22" s="155"/>
      <c r="E22" s="150"/>
      <c r="F22" s="150"/>
      <c r="G22" s="150"/>
    </row>
    <row r="23" spans="1:7" ht="15.75" x14ac:dyDescent="0.25">
      <c r="A23" s="151">
        <v>3</v>
      </c>
      <c r="B23" s="155" t="s">
        <v>100</v>
      </c>
      <c r="C23" s="155"/>
      <c r="D23" s="155"/>
      <c r="E23" s="155"/>
      <c r="F23" s="150"/>
      <c r="G23" s="150"/>
    </row>
    <row r="24" spans="1:7" ht="15" x14ac:dyDescent="0.25">
      <c r="A24" s="150"/>
      <c r="B24" s="150"/>
      <c r="C24" s="150"/>
      <c r="D24" s="150"/>
      <c r="E24" s="150"/>
      <c r="F24" s="150"/>
      <c r="G24" s="150"/>
    </row>
    <row r="25" spans="1:7" ht="15.75" x14ac:dyDescent="0.25">
      <c r="A25" s="155" t="s">
        <v>101</v>
      </c>
      <c r="B25" s="155"/>
      <c r="C25" s="155"/>
      <c r="D25" s="155"/>
      <c r="E25" s="155"/>
      <c r="F25" s="155"/>
      <c r="G25" s="155"/>
    </row>
    <row r="26" spans="1:7" ht="15.75" x14ac:dyDescent="0.25">
      <c r="A26" s="151">
        <v>1</v>
      </c>
      <c r="B26" s="155" t="s">
        <v>102</v>
      </c>
      <c r="C26" s="155"/>
      <c r="D26" s="155"/>
      <c r="E26" s="150"/>
      <c r="F26" s="150"/>
      <c r="G26" s="150"/>
    </row>
    <row r="27" spans="1:7" ht="15.75" x14ac:dyDescent="0.25">
      <c r="A27" s="151">
        <v>2</v>
      </c>
      <c r="B27" s="155" t="s">
        <v>103</v>
      </c>
      <c r="C27" s="155"/>
      <c r="D27" s="155"/>
      <c r="E27" s="155"/>
      <c r="F27" s="150"/>
      <c r="G27" s="150"/>
    </row>
    <row r="28" spans="1:7" ht="15" x14ac:dyDescent="0.25">
      <c r="A28" s="150"/>
      <c r="B28" s="150"/>
      <c r="C28" s="150"/>
      <c r="D28" s="150"/>
      <c r="E28" s="150"/>
      <c r="F28" s="150"/>
      <c r="G28" s="150"/>
    </row>
    <row r="29" spans="1:7" ht="15.75" x14ac:dyDescent="0.25">
      <c r="A29" s="155" t="s">
        <v>104</v>
      </c>
      <c r="B29" s="155"/>
      <c r="C29" s="155"/>
      <c r="D29" s="155"/>
      <c r="E29" s="155"/>
      <c r="F29" s="155"/>
      <c r="G29" s="155"/>
    </row>
    <row r="30" spans="1:7" ht="15.75" x14ac:dyDescent="0.25">
      <c r="A30" s="151">
        <v>1</v>
      </c>
      <c r="B30" s="155" t="s">
        <v>105</v>
      </c>
      <c r="C30" s="155"/>
      <c r="D30" s="150"/>
      <c r="E30" s="150"/>
      <c r="F30" s="150"/>
      <c r="G30" s="150"/>
    </row>
    <row r="31" spans="1:7" ht="15.75" x14ac:dyDescent="0.25">
      <c r="A31" s="151">
        <v>2</v>
      </c>
      <c r="B31" s="155" t="s">
        <v>106</v>
      </c>
      <c r="C31" s="155"/>
      <c r="D31" s="155"/>
      <c r="E31" s="155"/>
      <c r="F31" s="150"/>
      <c r="G31" s="150"/>
    </row>
    <row r="32" spans="1:7" ht="15.75" x14ac:dyDescent="0.25">
      <c r="A32" s="151">
        <v>3</v>
      </c>
      <c r="B32" s="155" t="s">
        <v>107</v>
      </c>
      <c r="C32" s="155"/>
      <c r="D32" s="150"/>
      <c r="E32" s="150"/>
      <c r="F32" s="150"/>
      <c r="G32" s="150"/>
    </row>
    <row r="33" spans="1:7" ht="15" x14ac:dyDescent="0.25">
      <c r="A33" s="150"/>
      <c r="B33" s="150"/>
      <c r="C33" s="150"/>
      <c r="D33" s="150"/>
      <c r="E33" s="150"/>
      <c r="F33" s="150"/>
      <c r="G33" s="150"/>
    </row>
    <row r="34" spans="1:7" ht="15.75" x14ac:dyDescent="0.25">
      <c r="A34" s="155" t="s">
        <v>108</v>
      </c>
      <c r="B34" s="155"/>
      <c r="C34" s="155"/>
      <c r="D34" s="155"/>
      <c r="E34" s="155"/>
      <c r="F34" s="155"/>
      <c r="G34" s="155"/>
    </row>
    <row r="35" spans="1:7" ht="15.75" x14ac:dyDescent="0.25">
      <c r="A35" s="151">
        <v>1</v>
      </c>
      <c r="B35" s="155" t="s">
        <v>109</v>
      </c>
      <c r="C35" s="155"/>
      <c r="D35" s="150"/>
      <c r="E35" s="150"/>
      <c r="F35" s="150"/>
      <c r="G35" s="150"/>
    </row>
    <row r="36" spans="1:7" ht="15.75" x14ac:dyDescent="0.25">
      <c r="A36" s="151">
        <v>2</v>
      </c>
      <c r="B36" s="155" t="s">
        <v>110</v>
      </c>
      <c r="C36" s="155"/>
      <c r="D36" s="155"/>
      <c r="E36" s="155"/>
      <c r="F36" s="150"/>
      <c r="G36" s="150"/>
    </row>
    <row r="37" spans="1:7" ht="15.75" x14ac:dyDescent="0.25">
      <c r="A37" s="151">
        <v>3</v>
      </c>
      <c r="B37" s="155" t="s">
        <v>111</v>
      </c>
      <c r="C37" s="155"/>
      <c r="D37" s="155"/>
      <c r="E37" s="155"/>
      <c r="F37" s="150"/>
      <c r="G37" s="150"/>
    </row>
    <row r="38" spans="1:7" ht="15.75" x14ac:dyDescent="0.25">
      <c r="A38" s="151">
        <v>4</v>
      </c>
      <c r="B38" s="155" t="s">
        <v>112</v>
      </c>
      <c r="C38" s="155"/>
      <c r="D38" s="155"/>
      <c r="E38" s="155"/>
      <c r="F38" s="155"/>
      <c r="G38" s="150"/>
    </row>
    <row r="39" spans="1:7" ht="15.75" x14ac:dyDescent="0.25">
      <c r="A39" s="151">
        <v>5</v>
      </c>
      <c r="B39" s="155" t="s">
        <v>113</v>
      </c>
      <c r="C39" s="155"/>
      <c r="D39" s="155"/>
      <c r="E39" s="155"/>
      <c r="F39" s="155"/>
      <c r="G39" s="150"/>
    </row>
    <row r="40" spans="1:7" ht="15.75" x14ac:dyDescent="0.25">
      <c r="A40" s="151">
        <v>6</v>
      </c>
      <c r="B40" s="155" t="s">
        <v>114</v>
      </c>
      <c r="C40" s="155"/>
      <c r="D40" s="155"/>
      <c r="E40" s="150"/>
      <c r="F40" s="150"/>
      <c r="G40" s="150"/>
    </row>
    <row r="41" spans="1:7" ht="15.75" x14ac:dyDescent="0.25">
      <c r="A41" s="151">
        <v>7</v>
      </c>
      <c r="B41" s="155" t="s">
        <v>115</v>
      </c>
      <c r="C41" s="155"/>
      <c r="D41" s="155"/>
      <c r="E41" s="155"/>
      <c r="F41" s="150"/>
      <c r="G41" s="150"/>
    </row>
    <row r="42" spans="1:7" ht="15" x14ac:dyDescent="0.25">
      <c r="A42" s="150"/>
      <c r="B42" s="150"/>
      <c r="C42" s="150"/>
      <c r="D42" s="150"/>
      <c r="E42" s="150"/>
      <c r="F42" s="150"/>
      <c r="G42" s="150"/>
    </row>
    <row r="43" spans="1:7" ht="15.75" x14ac:dyDescent="0.25">
      <c r="A43" s="155" t="s">
        <v>116</v>
      </c>
      <c r="B43" s="155"/>
      <c r="C43" s="155"/>
      <c r="D43" s="155"/>
      <c r="E43" s="155"/>
      <c r="F43" s="155"/>
      <c r="G43" s="155"/>
    </row>
    <row r="44" spans="1:7" ht="15.75" x14ac:dyDescent="0.25">
      <c r="A44" s="151">
        <v>1</v>
      </c>
      <c r="B44" s="155" t="s">
        <v>117</v>
      </c>
      <c r="C44" s="155"/>
      <c r="D44" s="155"/>
      <c r="E44" s="150"/>
      <c r="F44" s="150"/>
      <c r="G44" s="150"/>
    </row>
    <row r="45" spans="1:7" ht="15.75" x14ac:dyDescent="0.25">
      <c r="A45" s="151">
        <v>2</v>
      </c>
      <c r="B45" s="155" t="s">
        <v>118</v>
      </c>
      <c r="C45" s="155"/>
      <c r="D45" s="150"/>
      <c r="E45" s="150"/>
      <c r="F45" s="150"/>
      <c r="G45" s="150"/>
    </row>
    <row r="46" spans="1:7" ht="15.75" x14ac:dyDescent="0.25">
      <c r="A46" s="151">
        <v>3</v>
      </c>
      <c r="B46" s="151" t="s">
        <v>119</v>
      </c>
      <c r="C46" s="150"/>
      <c r="D46" s="150"/>
      <c r="E46" s="150"/>
      <c r="F46" s="150"/>
      <c r="G46" s="150"/>
    </row>
    <row r="47" spans="1:7" ht="15.75" x14ac:dyDescent="0.25">
      <c r="A47" s="151">
        <v>4</v>
      </c>
      <c r="B47" s="155" t="s">
        <v>120</v>
      </c>
      <c r="C47" s="155"/>
      <c r="D47" s="155"/>
      <c r="E47" s="150"/>
      <c r="F47" s="150"/>
      <c r="G47" s="150"/>
    </row>
    <row r="48" spans="1:7" ht="15.75" x14ac:dyDescent="0.25">
      <c r="A48" s="151">
        <v>5</v>
      </c>
      <c r="B48" s="155" t="s">
        <v>121</v>
      </c>
      <c r="C48" s="155"/>
      <c r="D48" s="155"/>
      <c r="E48" s="150"/>
      <c r="F48" s="150"/>
      <c r="G48" s="150"/>
    </row>
    <row r="49" spans="1:9" ht="15" x14ac:dyDescent="0.25">
      <c r="A49" s="150"/>
      <c r="B49" s="150"/>
      <c r="C49" s="150"/>
      <c r="D49" s="150"/>
      <c r="E49" s="150"/>
      <c r="F49" s="150"/>
      <c r="G49" s="150"/>
    </row>
    <row r="50" spans="1:9" ht="15.75" x14ac:dyDescent="0.25">
      <c r="A50" s="155" t="s">
        <v>122</v>
      </c>
      <c r="B50" s="155"/>
      <c r="C50" s="155"/>
      <c r="D50" s="155"/>
      <c r="E50" s="155"/>
      <c r="F50" s="155"/>
      <c r="G50" s="155"/>
    </row>
    <row r="51" spans="1:9" ht="15.75" x14ac:dyDescent="0.25">
      <c r="A51" s="151">
        <v>1</v>
      </c>
      <c r="B51" s="155" t="s">
        <v>123</v>
      </c>
      <c r="C51" s="155"/>
      <c r="D51" s="155"/>
      <c r="E51" s="150"/>
      <c r="F51" s="150"/>
      <c r="G51" s="150"/>
    </row>
    <row r="52" spans="1:9" ht="15.75" x14ac:dyDescent="0.25">
      <c r="A52" s="151">
        <v>2</v>
      </c>
      <c r="B52" s="155" t="s">
        <v>124</v>
      </c>
      <c r="C52" s="155"/>
      <c r="D52" s="155"/>
      <c r="E52" s="150"/>
      <c r="F52" s="150"/>
      <c r="G52" s="150"/>
    </row>
    <row r="53" spans="1:9" ht="15.75" x14ac:dyDescent="0.25">
      <c r="A53" s="151">
        <v>3</v>
      </c>
      <c r="B53" s="155" t="s">
        <v>125</v>
      </c>
      <c r="C53" s="155"/>
      <c r="D53" s="150"/>
      <c r="E53" s="150"/>
      <c r="F53" s="150"/>
      <c r="G53" s="150"/>
    </row>
    <row r="54" spans="1:9" ht="15.75" x14ac:dyDescent="0.25">
      <c r="A54" s="151">
        <v>4</v>
      </c>
      <c r="B54" s="155" t="s">
        <v>126</v>
      </c>
      <c r="C54" s="155"/>
      <c r="D54" s="155"/>
      <c r="E54" s="150"/>
      <c r="F54" s="150"/>
      <c r="G54" s="150"/>
    </row>
    <row r="55" spans="1:9" ht="15" x14ac:dyDescent="0.25">
      <c r="A55" s="150"/>
      <c r="B55" s="150"/>
      <c r="C55" s="150"/>
      <c r="D55" s="150"/>
      <c r="E55" s="150"/>
      <c r="F55" s="150"/>
      <c r="G55" s="150"/>
    </row>
    <row r="56" spans="1:9" ht="15.75" x14ac:dyDescent="0.25">
      <c r="A56" s="155" t="s">
        <v>127</v>
      </c>
      <c r="B56" s="155"/>
      <c r="C56" s="155"/>
      <c r="D56" s="155"/>
      <c r="E56" s="155"/>
      <c r="F56" s="155"/>
      <c r="G56" s="155"/>
    </row>
    <row r="57" spans="1:9" ht="15.75" x14ac:dyDescent="0.25">
      <c r="A57" s="151">
        <v>1</v>
      </c>
      <c r="B57" s="155" t="s">
        <v>128</v>
      </c>
      <c r="C57" s="155"/>
      <c r="D57" s="155"/>
      <c r="E57" s="155"/>
      <c r="F57" s="155"/>
      <c r="G57" s="150"/>
    </row>
    <row r="58" spans="1:9" ht="15.75" x14ac:dyDescent="0.25">
      <c r="A58" s="151">
        <v>2</v>
      </c>
      <c r="B58" s="155" t="s">
        <v>129</v>
      </c>
      <c r="C58" s="155"/>
      <c r="D58" s="155"/>
      <c r="E58" s="155"/>
      <c r="F58" s="150"/>
      <c r="G58" s="150"/>
    </row>
    <row r="59" spans="1:9" ht="15.75" x14ac:dyDescent="0.25">
      <c r="A59" s="151">
        <v>3</v>
      </c>
      <c r="B59" s="155" t="s">
        <v>130</v>
      </c>
      <c r="C59" s="155"/>
      <c r="D59" s="155"/>
      <c r="E59" s="155"/>
      <c r="F59" s="155"/>
      <c r="G59" s="150"/>
    </row>
    <row r="60" spans="1:9" ht="15.75" x14ac:dyDescent="0.25">
      <c r="A60" s="151">
        <v>4</v>
      </c>
      <c r="B60" s="155" t="s">
        <v>131</v>
      </c>
      <c r="C60" s="155"/>
      <c r="D60" s="155"/>
      <c r="E60" s="155"/>
      <c r="F60" s="155"/>
      <c r="G60" s="150"/>
    </row>
    <row r="61" spans="1:9" ht="15" x14ac:dyDescent="0.25">
      <c r="A61" s="150"/>
      <c r="B61" s="150"/>
      <c r="C61" s="150"/>
      <c r="D61" s="150"/>
      <c r="E61" s="150"/>
      <c r="F61" s="150"/>
      <c r="G61" s="150"/>
    </row>
    <row r="62" spans="1:9" ht="15.75" x14ac:dyDescent="0.25">
      <c r="A62" s="159" t="s">
        <v>133</v>
      </c>
      <c r="B62" s="159"/>
      <c r="C62" s="159"/>
      <c r="D62" s="159"/>
      <c r="E62" s="159"/>
      <c r="F62" s="159"/>
      <c r="G62" s="159"/>
      <c r="H62" s="159"/>
      <c r="I62" s="159"/>
    </row>
    <row r="63" spans="1:9" ht="15.75" x14ac:dyDescent="0.25">
      <c r="A63" s="154" t="s">
        <v>132</v>
      </c>
      <c r="B63" s="154"/>
      <c r="C63" s="154"/>
      <c r="D63" s="154"/>
      <c r="E63" s="154"/>
      <c r="F63" s="154"/>
      <c r="G63" s="154"/>
      <c r="H63" s="153"/>
    </row>
    <row r="64" spans="1:9" ht="15" x14ac:dyDescent="0.25">
      <c r="A64" s="150"/>
    </row>
  </sheetData>
  <mergeCells count="52">
    <mergeCell ref="A62:I62"/>
    <mergeCell ref="A4:J4"/>
    <mergeCell ref="A6:J6"/>
    <mergeCell ref="A12:G12"/>
    <mergeCell ref="A13:C13"/>
    <mergeCell ref="A10:G10"/>
    <mergeCell ref="A5:G5"/>
    <mergeCell ref="A7:G7"/>
    <mergeCell ref="A8:G8"/>
    <mergeCell ref="A9:G9"/>
    <mergeCell ref="B18:D18"/>
    <mergeCell ref="A20:F20"/>
    <mergeCell ref="B26:D26"/>
    <mergeCell ref="A1:A3"/>
    <mergeCell ref="B1:G1"/>
    <mergeCell ref="B2:G2"/>
    <mergeCell ref="B3:G3"/>
    <mergeCell ref="B22:D22"/>
    <mergeCell ref="B23:E23"/>
    <mergeCell ref="A25:G25"/>
    <mergeCell ref="B21:E21"/>
    <mergeCell ref="A15:F15"/>
    <mergeCell ref="B16:C16"/>
    <mergeCell ref="B17:C17"/>
    <mergeCell ref="B30:C30"/>
    <mergeCell ref="B31:E31"/>
    <mergeCell ref="B32:C32"/>
    <mergeCell ref="B27:E27"/>
    <mergeCell ref="A29:G29"/>
    <mergeCell ref="B37:E37"/>
    <mergeCell ref="B38:F38"/>
    <mergeCell ref="B39:F39"/>
    <mergeCell ref="A34:G34"/>
    <mergeCell ref="B35:C35"/>
    <mergeCell ref="B36:E36"/>
    <mergeCell ref="B44:D44"/>
    <mergeCell ref="B45:C45"/>
    <mergeCell ref="B47:D47"/>
    <mergeCell ref="B40:D40"/>
    <mergeCell ref="B41:E41"/>
    <mergeCell ref="A43:G43"/>
    <mergeCell ref="B52:D52"/>
    <mergeCell ref="B53:C53"/>
    <mergeCell ref="B54:D54"/>
    <mergeCell ref="B48:D48"/>
    <mergeCell ref="A50:G50"/>
    <mergeCell ref="B51:D51"/>
    <mergeCell ref="B59:F59"/>
    <mergeCell ref="B60:F60"/>
    <mergeCell ref="A56:G56"/>
    <mergeCell ref="B57:F57"/>
    <mergeCell ref="B58:E5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workbookViewId="0">
      <selection activeCell="A24" sqref="A24"/>
    </sheetView>
  </sheetViews>
  <sheetFormatPr defaultColWidth="9.140625" defaultRowHeight="12.75" x14ac:dyDescent="0.2"/>
  <cols>
    <col min="1" max="1" width="15.85546875" style="2" customWidth="1"/>
    <col min="2" max="8" width="12.28515625" style="2" customWidth="1"/>
    <col min="9" max="9" width="20.85546875" style="2" customWidth="1"/>
    <col min="10" max="10" width="6" style="2" customWidth="1"/>
    <col min="11" max="11" width="4.85546875" style="2" customWidth="1"/>
    <col min="12" max="12" width="5" style="2" customWidth="1"/>
    <col min="13" max="16384" width="9.140625" style="2"/>
  </cols>
  <sheetData>
    <row r="1" spans="1:9" ht="18" customHeight="1" x14ac:dyDescent="0.25">
      <c r="A1" s="49" t="s">
        <v>49</v>
      </c>
      <c r="B1" s="49"/>
      <c r="C1" s="49"/>
      <c r="D1" s="49"/>
      <c r="E1" s="49"/>
      <c r="F1" s="49"/>
      <c r="G1" s="49"/>
      <c r="H1" s="49"/>
      <c r="I1" s="49"/>
    </row>
    <row r="2" spans="1:9" ht="27" customHeight="1" thickBot="1" x14ac:dyDescent="0.25">
      <c r="A2" s="50" t="s">
        <v>46</v>
      </c>
      <c r="B2" s="1"/>
      <c r="C2" s="1"/>
      <c r="D2" s="1"/>
      <c r="E2" s="1"/>
      <c r="F2" s="1"/>
      <c r="G2" s="1"/>
      <c r="H2" s="1"/>
      <c r="I2" s="1"/>
    </row>
    <row r="3" spans="1:9" ht="17.25" customHeight="1" thickBot="1" x14ac:dyDescent="0.25">
      <c r="A3" s="21"/>
      <c r="B3" s="72"/>
      <c r="C3" s="18" t="s">
        <v>58</v>
      </c>
      <c r="D3" s="20"/>
      <c r="E3" s="19"/>
      <c r="F3" s="20"/>
      <c r="G3" s="20"/>
      <c r="H3" s="19"/>
      <c r="I3" s="44"/>
    </row>
    <row r="4" spans="1:9" s="15" customFormat="1" ht="27.75" customHeight="1" thickBot="1" x14ac:dyDescent="0.25">
      <c r="A4" s="22" t="s">
        <v>0</v>
      </c>
      <c r="B4" s="73" t="s">
        <v>1</v>
      </c>
      <c r="C4" s="76" t="s">
        <v>37</v>
      </c>
      <c r="D4" s="77" t="s">
        <v>36</v>
      </c>
      <c r="E4" s="78" t="s">
        <v>38</v>
      </c>
      <c r="F4" s="74" t="s">
        <v>39</v>
      </c>
      <c r="G4" s="82" t="s">
        <v>59</v>
      </c>
      <c r="H4" s="84" t="s">
        <v>60</v>
      </c>
      <c r="I4" s="42" t="s">
        <v>40</v>
      </c>
    </row>
    <row r="5" spans="1:9" s="4" customFormat="1" ht="34.5" customHeight="1" thickBot="1" x14ac:dyDescent="0.25">
      <c r="A5" s="3"/>
      <c r="B5" s="37" t="s">
        <v>45</v>
      </c>
      <c r="C5" s="79" t="s">
        <v>42</v>
      </c>
      <c r="D5" s="80" t="s">
        <v>43</v>
      </c>
      <c r="E5" s="105" t="s">
        <v>76</v>
      </c>
      <c r="F5" s="75" t="s">
        <v>44</v>
      </c>
      <c r="G5" s="83" t="s">
        <v>61</v>
      </c>
      <c r="H5" s="85" t="s">
        <v>47</v>
      </c>
      <c r="I5" s="43" t="s">
        <v>48</v>
      </c>
    </row>
    <row r="6" spans="1:9" s="17" customFormat="1" ht="47.25" customHeight="1" thickBot="1" x14ac:dyDescent="0.25">
      <c r="A6" s="14" t="s">
        <v>56</v>
      </c>
      <c r="B6" s="81" t="s">
        <v>55</v>
      </c>
      <c r="C6" s="53" t="s">
        <v>57</v>
      </c>
      <c r="D6" s="67" t="s">
        <v>53</v>
      </c>
      <c r="E6" s="66" t="s">
        <v>54</v>
      </c>
      <c r="F6" s="89" t="s">
        <v>65</v>
      </c>
      <c r="G6" s="90" t="s">
        <v>66</v>
      </c>
      <c r="H6" s="91" t="s">
        <v>67</v>
      </c>
      <c r="I6" s="86" t="s">
        <v>62</v>
      </c>
    </row>
    <row r="7" spans="1:9" s="5" customFormat="1" ht="17.100000000000001" customHeight="1" x14ac:dyDescent="0.2">
      <c r="A7" s="30" t="s">
        <v>2</v>
      </c>
      <c r="B7" s="38"/>
      <c r="C7" s="38"/>
      <c r="D7" s="33"/>
      <c r="E7" s="40"/>
      <c r="F7" s="33"/>
      <c r="G7" s="70"/>
      <c r="H7" s="32"/>
      <c r="I7" s="87">
        <f>SUM((B7/3)*((C7+D7+E7+F7+G7+H7)/18))</f>
        <v>0</v>
      </c>
    </row>
    <row r="8" spans="1:9" s="5" customFormat="1" ht="17.100000000000001" customHeight="1" x14ac:dyDescent="0.2">
      <c r="A8" s="30" t="s">
        <v>3</v>
      </c>
      <c r="B8" s="39"/>
      <c r="C8" s="39"/>
      <c r="D8" s="36"/>
      <c r="E8" s="41"/>
      <c r="F8" s="36"/>
      <c r="G8" s="71"/>
      <c r="H8" s="35"/>
      <c r="I8" s="98">
        <f t="shared" ref="I8:I22" si="0">SUM((B8/3)*((C8+D8+E8+F8+G8+H8)/18))</f>
        <v>0</v>
      </c>
    </row>
    <row r="9" spans="1:9" s="5" customFormat="1" x14ac:dyDescent="0.2">
      <c r="A9" s="30" t="s">
        <v>4</v>
      </c>
      <c r="B9" s="39"/>
      <c r="C9" s="39"/>
      <c r="D9" s="36"/>
      <c r="E9" s="41"/>
      <c r="F9" s="36"/>
      <c r="G9" s="71"/>
      <c r="H9" s="35"/>
      <c r="I9" s="98">
        <f t="shared" si="0"/>
        <v>0</v>
      </c>
    </row>
    <row r="10" spans="1:9" s="5" customFormat="1" ht="17.100000000000001" customHeight="1" x14ac:dyDescent="0.2">
      <c r="A10" s="30" t="s">
        <v>5</v>
      </c>
      <c r="B10" s="39"/>
      <c r="C10" s="39"/>
      <c r="D10" s="36"/>
      <c r="E10" s="41"/>
      <c r="F10" s="36"/>
      <c r="G10" s="71"/>
      <c r="H10" s="35"/>
      <c r="I10" s="98">
        <f t="shared" si="0"/>
        <v>0</v>
      </c>
    </row>
    <row r="11" spans="1:9" s="5" customFormat="1" ht="17.100000000000001" customHeight="1" x14ac:dyDescent="0.2">
      <c r="A11" s="30" t="s">
        <v>6</v>
      </c>
      <c r="B11" s="39"/>
      <c r="C11" s="39"/>
      <c r="D11" s="36"/>
      <c r="E11" s="41"/>
      <c r="F11" s="36"/>
      <c r="G11" s="71"/>
      <c r="H11" s="35"/>
      <c r="I11" s="98">
        <f t="shared" si="0"/>
        <v>0</v>
      </c>
    </row>
    <row r="12" spans="1:9" s="5" customFormat="1" ht="17.100000000000001" customHeight="1" x14ac:dyDescent="0.2">
      <c r="A12" s="30" t="s">
        <v>7</v>
      </c>
      <c r="B12" s="39"/>
      <c r="C12" s="39"/>
      <c r="D12" s="36"/>
      <c r="E12" s="41"/>
      <c r="F12" s="36"/>
      <c r="G12" s="71"/>
      <c r="H12" s="35"/>
      <c r="I12" s="98">
        <f t="shared" si="0"/>
        <v>0</v>
      </c>
    </row>
    <row r="13" spans="1:9" s="5" customFormat="1" ht="17.100000000000001" customHeight="1" x14ac:dyDescent="0.2">
      <c r="A13" s="30" t="s">
        <v>80</v>
      </c>
      <c r="B13" s="39"/>
      <c r="C13" s="39"/>
      <c r="D13" s="36"/>
      <c r="E13" s="41"/>
      <c r="F13" s="36"/>
      <c r="G13" s="71"/>
      <c r="H13" s="35"/>
      <c r="I13" s="98">
        <f t="shared" si="0"/>
        <v>0</v>
      </c>
    </row>
    <row r="14" spans="1:9" s="5" customFormat="1" ht="17.100000000000001" customHeight="1" x14ac:dyDescent="0.2">
      <c r="A14" s="30" t="s">
        <v>8</v>
      </c>
      <c r="B14" s="39"/>
      <c r="C14" s="39"/>
      <c r="D14" s="36"/>
      <c r="E14" s="41"/>
      <c r="F14" s="36"/>
      <c r="G14" s="71"/>
      <c r="H14" s="35"/>
      <c r="I14" s="98">
        <f t="shared" si="0"/>
        <v>0</v>
      </c>
    </row>
    <row r="15" spans="1:9" s="5" customFormat="1" x14ac:dyDescent="0.2">
      <c r="A15" s="30" t="s">
        <v>9</v>
      </c>
      <c r="B15" s="39"/>
      <c r="C15" s="39"/>
      <c r="D15" s="36"/>
      <c r="E15" s="41"/>
      <c r="F15" s="36"/>
      <c r="G15" s="71"/>
      <c r="H15" s="35"/>
      <c r="I15" s="98">
        <f t="shared" si="0"/>
        <v>0</v>
      </c>
    </row>
    <row r="16" spans="1:9" s="5" customFormat="1" ht="17.100000000000001" customHeight="1" x14ac:dyDescent="0.2">
      <c r="A16" s="30" t="s">
        <v>10</v>
      </c>
      <c r="B16" s="39"/>
      <c r="C16" s="39"/>
      <c r="D16" s="36"/>
      <c r="E16" s="41"/>
      <c r="F16" s="36"/>
      <c r="G16" s="71"/>
      <c r="H16" s="35"/>
      <c r="I16" s="98">
        <f t="shared" si="0"/>
        <v>0</v>
      </c>
    </row>
    <row r="17" spans="1:9" s="5" customFormat="1" ht="17.100000000000001" customHeight="1" x14ac:dyDescent="0.2">
      <c r="A17" s="30" t="s">
        <v>11</v>
      </c>
      <c r="B17" s="39"/>
      <c r="C17" s="39"/>
      <c r="D17" s="36"/>
      <c r="E17" s="41"/>
      <c r="F17" s="36"/>
      <c r="G17" s="71"/>
      <c r="H17" s="35"/>
      <c r="I17" s="98">
        <f t="shared" si="0"/>
        <v>0</v>
      </c>
    </row>
    <row r="18" spans="1:9" s="5" customFormat="1" ht="17.100000000000001" customHeight="1" x14ac:dyDescent="0.2">
      <c r="A18" s="30" t="s">
        <v>68</v>
      </c>
      <c r="B18" s="39"/>
      <c r="C18" s="39"/>
      <c r="D18" s="36"/>
      <c r="E18" s="41"/>
      <c r="F18" s="36"/>
      <c r="G18" s="71"/>
      <c r="H18" s="35"/>
      <c r="I18" s="98">
        <f t="shared" si="0"/>
        <v>0</v>
      </c>
    </row>
    <row r="19" spans="1:9" s="5" customFormat="1" ht="17.100000000000001" customHeight="1" x14ac:dyDescent="0.2">
      <c r="A19" s="30" t="s">
        <v>81</v>
      </c>
      <c r="B19" s="39"/>
      <c r="C19" s="39"/>
      <c r="D19" s="36"/>
      <c r="E19" s="41"/>
      <c r="F19" s="36"/>
      <c r="G19" s="71"/>
      <c r="H19" s="35"/>
      <c r="I19" s="98">
        <f t="shared" si="0"/>
        <v>0</v>
      </c>
    </row>
    <row r="20" spans="1:9" s="5" customFormat="1" ht="17.100000000000001" customHeight="1" thickBot="1" x14ac:dyDescent="0.25">
      <c r="A20" s="30" t="s">
        <v>12</v>
      </c>
      <c r="B20" s="39"/>
      <c r="C20" s="39"/>
      <c r="D20" s="36"/>
      <c r="E20" s="41"/>
      <c r="F20" s="36"/>
      <c r="G20" s="71"/>
      <c r="H20" s="35"/>
      <c r="I20" s="98"/>
    </row>
    <row r="21" spans="1:9" s="5" customFormat="1" ht="17.100000000000001" customHeight="1" thickBot="1" x14ac:dyDescent="0.25">
      <c r="A21" s="61" t="s">
        <v>63</v>
      </c>
      <c r="B21" s="39"/>
      <c r="C21" s="39"/>
      <c r="D21" s="36"/>
      <c r="E21" s="41"/>
      <c r="F21" s="36"/>
      <c r="G21" s="71"/>
      <c r="H21" s="35"/>
      <c r="I21" s="98">
        <f t="shared" si="0"/>
        <v>0</v>
      </c>
    </row>
    <row r="22" spans="1:9" s="5" customFormat="1" ht="17.100000000000001" customHeight="1" thickBot="1" x14ac:dyDescent="0.25">
      <c r="A22" s="48" t="s">
        <v>69</v>
      </c>
      <c r="B22" s="39"/>
      <c r="C22" s="39"/>
      <c r="D22" s="36"/>
      <c r="E22" s="41"/>
      <c r="F22" s="36"/>
      <c r="G22" s="71"/>
      <c r="H22" s="35"/>
      <c r="I22" s="99">
        <f t="shared" si="0"/>
        <v>0</v>
      </c>
    </row>
    <row r="23" spans="1:9" s="6" customFormat="1" ht="23.25" customHeight="1" thickBot="1" x14ac:dyDescent="0.25">
      <c r="A23" s="121">
        <f>SUM(B7:B22)</f>
        <v>0</v>
      </c>
      <c r="B23" s="62">
        <f>SUM(B7:B22)/16</f>
        <v>0</v>
      </c>
      <c r="C23" s="62">
        <f t="shared" ref="C23:H23" si="1">SUM(C7:C22)/16</f>
        <v>0</v>
      </c>
      <c r="D23" s="65">
        <f t="shared" si="1"/>
        <v>0</v>
      </c>
      <c r="E23" s="64">
        <f t="shared" si="1"/>
        <v>0</v>
      </c>
      <c r="F23" s="62">
        <f t="shared" si="1"/>
        <v>0</v>
      </c>
      <c r="G23" s="65">
        <f t="shared" si="1"/>
        <v>0</v>
      </c>
      <c r="H23" s="64">
        <f t="shared" si="1"/>
        <v>0</v>
      </c>
      <c r="I23" s="88">
        <f>SUM(C26)</f>
        <v>0</v>
      </c>
    </row>
    <row r="24" spans="1:9" s="8" customFormat="1" x14ac:dyDescent="0.2">
      <c r="A24" s="121">
        <f>SUM(C7:H22)</f>
        <v>0</v>
      </c>
      <c r="B24" s="7"/>
      <c r="C24" s="7"/>
      <c r="D24" s="7"/>
      <c r="E24" s="7"/>
      <c r="F24" s="7"/>
      <c r="G24" s="7"/>
      <c r="H24" s="16"/>
      <c r="I24" s="26"/>
    </row>
    <row r="25" spans="1:9" s="10" customFormat="1" ht="15" customHeight="1" x14ac:dyDescent="0.25">
      <c r="A25" s="63"/>
      <c r="C25" s="92" t="s">
        <v>64</v>
      </c>
      <c r="D25" s="93"/>
      <c r="E25" s="94"/>
      <c r="F25" s="23"/>
      <c r="G25" s="63"/>
      <c r="H25" s="59"/>
      <c r="I25" s="12"/>
    </row>
    <row r="26" spans="1:9" s="11" customFormat="1" ht="15" customHeight="1" x14ac:dyDescent="0.25">
      <c r="A26" s="29"/>
      <c r="C26" s="95">
        <f>SUM(D26*E26)</f>
        <v>0</v>
      </c>
      <c r="D26" s="96">
        <f>SUM(B7:B22)/48</f>
        <v>0</v>
      </c>
      <c r="E26" s="97">
        <f>SUM(C7:H22)/288</f>
        <v>0</v>
      </c>
      <c r="F26" s="23"/>
      <c r="G26" s="48"/>
      <c r="H26" s="58"/>
      <c r="I26" s="12"/>
    </row>
    <row r="27" spans="1:9" s="8" customFormat="1" ht="15" customHeight="1" x14ac:dyDescent="0.25">
      <c r="A27" s="12"/>
      <c r="B27" s="45"/>
      <c r="C27" s="45"/>
      <c r="D27" s="45"/>
      <c r="E27" s="25"/>
      <c r="F27" s="24"/>
      <c r="H27" s="56"/>
      <c r="I27" s="12"/>
    </row>
    <row r="28" spans="1:9" s="47" customFormat="1" ht="6.75" customHeight="1" x14ac:dyDescent="0.2">
      <c r="A28" s="2"/>
      <c r="B28" s="45"/>
      <c r="C28" s="45"/>
      <c r="D28" s="45"/>
      <c r="E28" s="45"/>
      <c r="F28" s="46"/>
      <c r="G28" s="16"/>
      <c r="H28" s="13"/>
      <c r="I28" s="29"/>
    </row>
    <row r="29" spans="1:9" s="8" customFormat="1" ht="17.100000000000001" customHeight="1" x14ac:dyDescent="0.2">
      <c r="A29" s="2"/>
      <c r="B29" s="45"/>
      <c r="C29" s="45"/>
      <c r="D29" s="45"/>
      <c r="E29" s="45"/>
      <c r="F29" s="46"/>
      <c r="G29" s="16"/>
      <c r="H29" s="13"/>
      <c r="I29" s="12"/>
    </row>
  </sheetData>
  <phoneticPr fontId="0" type="noConversion"/>
  <conditionalFormatting sqref="B7:H22">
    <cfRule type="cellIs" priority="1" stopIfTrue="1" operator="between">
      <formula>0.01</formula>
      <formula>3</formula>
    </cfRule>
  </conditionalFormatting>
  <dataValidations xWindow="527" yWindow="554" count="1">
    <dataValidation type="whole" showErrorMessage="1" errorTitle="Out of Range" error="Value must be between 0 - 3_x000a_" prompt="_x000a_" sqref="B7:H22">
      <formula1>0</formula1>
      <formula2>3</formula2>
    </dataValidation>
  </dataValidations>
  <pageMargins left="0.66" right="0.5" top="0.5" bottom="0.5" header="0.5" footer="0.5"/>
  <pageSetup orientation="landscape" horizontalDpi="4294967293" r:id="rId1"/>
  <headerFooter alignWithMargins="0">
    <oddFooter xml:space="preserve">&amp;R&amp;"Arial,Italic"&amp;8&amp;A :  &amp;F&amp;"Arial,Regular"&amp;10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A11" sqref="A11"/>
    </sheetView>
  </sheetViews>
  <sheetFormatPr defaultColWidth="9.140625" defaultRowHeight="12.75" x14ac:dyDescent="0.2"/>
  <cols>
    <col min="1" max="1" width="19" style="2" customWidth="1"/>
    <col min="2" max="2" width="12" style="2" bestFit="1" customWidth="1"/>
    <col min="3" max="3" width="11.140625" style="2" customWidth="1"/>
    <col min="4" max="4" width="11.7109375" style="2" customWidth="1"/>
    <col min="5" max="8" width="12.28515625" style="2" customWidth="1"/>
    <col min="9" max="9" width="17.7109375" style="2" customWidth="1"/>
    <col min="10" max="16384" width="9.140625" style="2"/>
  </cols>
  <sheetData>
    <row r="1" spans="1:9" ht="18" customHeight="1" x14ac:dyDescent="0.25">
      <c r="A1" s="49" t="s">
        <v>49</v>
      </c>
      <c r="B1" s="49"/>
      <c r="C1" s="49"/>
      <c r="D1" s="49"/>
      <c r="E1" s="49"/>
      <c r="F1" s="49"/>
      <c r="G1" s="49"/>
      <c r="H1" s="49"/>
      <c r="I1" s="49"/>
    </row>
    <row r="2" spans="1:9" ht="17.25" customHeight="1" thickBot="1" x14ac:dyDescent="0.25">
      <c r="A2" s="50" t="s">
        <v>51</v>
      </c>
      <c r="B2" s="1"/>
      <c r="C2" s="1"/>
      <c r="D2" s="1"/>
      <c r="E2" s="1"/>
      <c r="F2" s="1"/>
      <c r="G2" s="1"/>
      <c r="H2" s="1"/>
      <c r="I2" s="1"/>
    </row>
    <row r="3" spans="1:9" ht="14.25" customHeight="1" thickBot="1" x14ac:dyDescent="0.25">
      <c r="A3" s="122"/>
      <c r="B3" s="123"/>
      <c r="C3" s="124" t="s">
        <v>58</v>
      </c>
      <c r="D3" s="125"/>
      <c r="E3" s="126"/>
      <c r="F3" s="125"/>
      <c r="G3" s="125"/>
      <c r="H3" s="126"/>
      <c r="I3" s="127"/>
    </row>
    <row r="4" spans="1:9" s="15" customFormat="1" ht="24.75" customHeight="1" thickBot="1" x14ac:dyDescent="0.25">
      <c r="A4" s="22" t="s">
        <v>0</v>
      </c>
      <c r="B4" s="108" t="s">
        <v>1</v>
      </c>
      <c r="C4" s="113" t="s">
        <v>37</v>
      </c>
      <c r="D4" s="109" t="s">
        <v>36</v>
      </c>
      <c r="E4" s="104" t="s">
        <v>38</v>
      </c>
      <c r="F4" s="106" t="s">
        <v>39</v>
      </c>
      <c r="G4" s="82" t="s">
        <v>59</v>
      </c>
      <c r="H4" s="84" t="s">
        <v>60</v>
      </c>
      <c r="I4" s="42" t="s">
        <v>40</v>
      </c>
    </row>
    <row r="5" spans="1:9" s="4" customFormat="1" ht="35.25" customHeight="1" thickBot="1" x14ac:dyDescent="0.25">
      <c r="A5" s="3"/>
      <c r="B5" s="37" t="s">
        <v>45</v>
      </c>
      <c r="C5" s="114" t="s">
        <v>42</v>
      </c>
      <c r="D5" s="110" t="s">
        <v>43</v>
      </c>
      <c r="E5" s="105" t="s">
        <v>76</v>
      </c>
      <c r="F5" s="107" t="s">
        <v>44</v>
      </c>
      <c r="G5" s="83" t="s">
        <v>61</v>
      </c>
      <c r="H5" s="85" t="s">
        <v>47</v>
      </c>
      <c r="I5" s="43" t="s">
        <v>48</v>
      </c>
    </row>
    <row r="6" spans="1:9" s="17" customFormat="1" ht="42" customHeight="1" thickBot="1" x14ac:dyDescent="0.25">
      <c r="A6" s="14" t="s">
        <v>56</v>
      </c>
      <c r="B6" s="81" t="s">
        <v>55</v>
      </c>
      <c r="C6" s="115" t="s">
        <v>57</v>
      </c>
      <c r="D6" s="111" t="s">
        <v>53</v>
      </c>
      <c r="E6" s="66" t="s">
        <v>54</v>
      </c>
      <c r="F6" s="89" t="s">
        <v>65</v>
      </c>
      <c r="G6" s="90" t="s">
        <v>66</v>
      </c>
      <c r="H6" s="91" t="s">
        <v>67</v>
      </c>
      <c r="I6" s="86" t="s">
        <v>62</v>
      </c>
    </row>
    <row r="7" spans="1:9" s="5" customFormat="1" x14ac:dyDescent="0.2">
      <c r="A7" s="54" t="s">
        <v>13</v>
      </c>
      <c r="B7" s="31"/>
      <c r="C7" s="100"/>
      <c r="D7" s="70"/>
      <c r="E7" s="31"/>
      <c r="F7" s="100"/>
      <c r="G7" s="70"/>
      <c r="H7" s="32"/>
      <c r="I7" s="128">
        <f>SUM((B7/3)*((C7+D7+E7+F7+G7+H7)/18))</f>
        <v>0</v>
      </c>
    </row>
    <row r="8" spans="1:9" s="5" customFormat="1" x14ac:dyDescent="0.2">
      <c r="A8" s="55" t="s">
        <v>14</v>
      </c>
      <c r="B8" s="34"/>
      <c r="C8" s="101"/>
      <c r="D8" s="71"/>
      <c r="E8" s="34"/>
      <c r="F8" s="101"/>
      <c r="G8" s="71"/>
      <c r="H8" s="35"/>
      <c r="I8" s="129">
        <f t="shared" ref="I8:I25" si="0">SUM((B8/3)*((C8+D8+E8+F8+G8+H8)/18))</f>
        <v>0</v>
      </c>
    </row>
    <row r="9" spans="1:9" s="5" customFormat="1" ht="21.75" customHeight="1" x14ac:dyDescent="0.2">
      <c r="A9" s="55" t="s">
        <v>15</v>
      </c>
      <c r="B9" s="34"/>
      <c r="C9" s="101"/>
      <c r="D9" s="71"/>
      <c r="E9" s="34"/>
      <c r="F9" s="101"/>
      <c r="G9" s="71"/>
      <c r="H9" s="35"/>
      <c r="I9" s="129">
        <f t="shared" si="0"/>
        <v>0</v>
      </c>
    </row>
    <row r="10" spans="1:9" s="5" customFormat="1" x14ac:dyDescent="0.2">
      <c r="A10" s="55" t="s">
        <v>16</v>
      </c>
      <c r="B10" s="34"/>
      <c r="C10" s="101"/>
      <c r="D10" s="71"/>
      <c r="E10" s="34"/>
      <c r="F10" s="101"/>
      <c r="G10" s="71"/>
      <c r="H10" s="35"/>
      <c r="I10" s="129">
        <f t="shared" si="0"/>
        <v>0</v>
      </c>
    </row>
    <row r="11" spans="1:9" s="5" customFormat="1" ht="24" x14ac:dyDescent="0.2">
      <c r="A11" s="55" t="s">
        <v>17</v>
      </c>
      <c r="B11" s="34"/>
      <c r="C11" s="101"/>
      <c r="D11" s="71"/>
      <c r="E11" s="34"/>
      <c r="F11" s="101"/>
      <c r="G11" s="71"/>
      <c r="H11" s="35"/>
      <c r="I11" s="129">
        <f t="shared" si="0"/>
        <v>0</v>
      </c>
    </row>
    <row r="12" spans="1:9" s="5" customFormat="1" ht="15" customHeight="1" x14ac:dyDescent="0.2">
      <c r="A12" s="55" t="s">
        <v>18</v>
      </c>
      <c r="B12" s="34"/>
      <c r="C12" s="101"/>
      <c r="D12" s="71"/>
      <c r="E12" s="34"/>
      <c r="F12" s="101"/>
      <c r="G12" s="71"/>
      <c r="H12" s="35"/>
      <c r="I12" s="129">
        <f t="shared" si="0"/>
        <v>0</v>
      </c>
    </row>
    <row r="13" spans="1:9" s="5" customFormat="1" x14ac:dyDescent="0.2">
      <c r="A13" s="55" t="s">
        <v>19</v>
      </c>
      <c r="B13" s="34"/>
      <c r="C13" s="101"/>
      <c r="D13" s="71"/>
      <c r="E13" s="34"/>
      <c r="F13" s="101"/>
      <c r="G13" s="71"/>
      <c r="H13" s="35"/>
      <c r="I13" s="129">
        <f t="shared" si="0"/>
        <v>0</v>
      </c>
    </row>
    <row r="14" spans="1:9" s="5" customFormat="1" ht="17.100000000000001" customHeight="1" x14ac:dyDescent="0.2">
      <c r="A14" s="55" t="s">
        <v>20</v>
      </c>
      <c r="B14" s="34"/>
      <c r="C14" s="101"/>
      <c r="D14" s="71"/>
      <c r="E14" s="34"/>
      <c r="F14" s="101"/>
      <c r="G14" s="71"/>
      <c r="H14" s="35"/>
      <c r="I14" s="129">
        <f t="shared" si="0"/>
        <v>0</v>
      </c>
    </row>
    <row r="15" spans="1:9" s="5" customFormat="1" ht="24" x14ac:dyDescent="0.2">
      <c r="A15" s="55" t="s">
        <v>21</v>
      </c>
      <c r="B15" s="34"/>
      <c r="C15" s="101"/>
      <c r="D15" s="71"/>
      <c r="E15" s="34"/>
      <c r="F15" s="101"/>
      <c r="G15" s="71"/>
      <c r="H15" s="35"/>
      <c r="I15" s="129">
        <f t="shared" si="0"/>
        <v>0</v>
      </c>
    </row>
    <row r="16" spans="1:9" s="5" customFormat="1" x14ac:dyDescent="0.2">
      <c r="A16" s="55" t="s">
        <v>35</v>
      </c>
      <c r="B16" s="34"/>
      <c r="C16" s="101"/>
      <c r="D16" s="71"/>
      <c r="E16" s="34"/>
      <c r="F16" s="101"/>
      <c r="G16" s="71"/>
      <c r="H16" s="35"/>
      <c r="I16" s="129">
        <f t="shared" si="0"/>
        <v>0</v>
      </c>
    </row>
    <row r="17" spans="1:9" s="5" customFormat="1" ht="16.5" customHeight="1" thickBot="1" x14ac:dyDescent="0.25">
      <c r="A17" s="55" t="s">
        <v>22</v>
      </c>
      <c r="B17" s="34"/>
      <c r="C17" s="101"/>
      <c r="D17" s="71"/>
      <c r="E17" s="34"/>
      <c r="F17" s="101"/>
      <c r="G17" s="71"/>
      <c r="H17" s="35"/>
      <c r="I17" s="129">
        <f t="shared" si="0"/>
        <v>0</v>
      </c>
    </row>
    <row r="18" spans="1:9" s="5" customFormat="1" ht="13.5" thickBot="1" x14ac:dyDescent="0.25">
      <c r="A18" s="61" t="s">
        <v>63</v>
      </c>
      <c r="B18" s="34"/>
      <c r="C18" s="101"/>
      <c r="D18" s="71"/>
      <c r="E18" s="34"/>
      <c r="F18" s="101"/>
      <c r="G18" s="71"/>
      <c r="H18" s="35"/>
      <c r="I18" s="129">
        <f t="shared" si="0"/>
        <v>0</v>
      </c>
    </row>
    <row r="19" spans="1:9" s="5" customFormat="1" x14ac:dyDescent="0.2">
      <c r="A19" s="48" t="s">
        <v>69</v>
      </c>
      <c r="B19" s="34"/>
      <c r="C19" s="101"/>
      <c r="D19" s="71"/>
      <c r="E19" s="34"/>
      <c r="F19" s="101"/>
      <c r="G19" s="71"/>
      <c r="H19" s="35"/>
      <c r="I19" s="129">
        <f t="shared" si="0"/>
        <v>0</v>
      </c>
    </row>
    <row r="20" spans="1:9" s="5" customFormat="1" ht="21.75" customHeight="1" x14ac:dyDescent="0.2">
      <c r="A20" s="121">
        <f>SUM(B7:B25)</f>
        <v>0</v>
      </c>
      <c r="B20" s="34"/>
      <c r="C20" s="101"/>
      <c r="D20" s="71"/>
      <c r="E20" s="34"/>
      <c r="F20" s="101"/>
      <c r="G20" s="71"/>
      <c r="H20" s="35"/>
      <c r="I20" s="129">
        <f t="shared" si="0"/>
        <v>0</v>
      </c>
    </row>
    <row r="21" spans="1:9" s="5" customFormat="1" ht="17.100000000000001" customHeight="1" x14ac:dyDescent="0.2">
      <c r="A21" s="121">
        <f>SUM(C7:H25)</f>
        <v>0</v>
      </c>
      <c r="B21" s="34"/>
      <c r="C21" s="101"/>
      <c r="D21" s="71"/>
      <c r="E21" s="34"/>
      <c r="F21" s="101"/>
      <c r="G21" s="71"/>
      <c r="H21" s="35"/>
      <c r="I21" s="129">
        <f t="shared" si="0"/>
        <v>0</v>
      </c>
    </row>
    <row r="22" spans="1:9" s="5" customFormat="1" ht="17.100000000000001" customHeight="1" x14ac:dyDescent="0.2">
      <c r="A22" s="63"/>
      <c r="B22" s="34"/>
      <c r="C22" s="101"/>
      <c r="D22" s="71"/>
      <c r="E22" s="34"/>
      <c r="F22" s="101"/>
      <c r="G22" s="71"/>
      <c r="H22" s="35"/>
      <c r="I22" s="129">
        <f t="shared" si="0"/>
        <v>0</v>
      </c>
    </row>
    <row r="23" spans="1:9" s="5" customFormat="1" x14ac:dyDescent="0.2">
      <c r="A23" s="29"/>
      <c r="B23" s="34"/>
      <c r="C23" s="101"/>
      <c r="D23" s="71"/>
      <c r="E23" s="34"/>
      <c r="F23" s="101"/>
      <c r="G23" s="71"/>
      <c r="H23" s="35"/>
      <c r="I23" s="129">
        <f t="shared" si="0"/>
        <v>0</v>
      </c>
    </row>
    <row r="24" spans="1:9" s="5" customFormat="1" ht="17.100000000000001" customHeight="1" x14ac:dyDescent="0.2">
      <c r="A24" s="12"/>
      <c r="B24" s="34"/>
      <c r="C24" s="101"/>
      <c r="D24" s="71"/>
      <c r="E24" s="34"/>
      <c r="F24" s="101"/>
      <c r="G24" s="71"/>
      <c r="H24" s="35"/>
      <c r="I24" s="129">
        <f t="shared" si="0"/>
        <v>0</v>
      </c>
    </row>
    <row r="25" spans="1:9" s="5" customFormat="1" ht="17.100000000000001" customHeight="1" thickBot="1" x14ac:dyDescent="0.25">
      <c r="A25" s="2"/>
      <c r="B25" s="34"/>
      <c r="C25" s="101"/>
      <c r="D25" s="71"/>
      <c r="E25" s="34"/>
      <c r="F25" s="101"/>
      <c r="G25" s="71"/>
      <c r="H25" s="35"/>
      <c r="I25" s="130">
        <f t="shared" si="0"/>
        <v>0</v>
      </c>
    </row>
    <row r="26" spans="1:9" s="6" customFormat="1" ht="23.25" customHeight="1" thickBot="1" x14ac:dyDescent="0.25">
      <c r="A26" s="2"/>
      <c r="B26" s="102">
        <f t="shared" ref="B26:H26" si="1">SUM(B7:B25)/19</f>
        <v>0</v>
      </c>
      <c r="C26" s="103">
        <f t="shared" si="1"/>
        <v>0</v>
      </c>
      <c r="D26" s="64">
        <f t="shared" si="1"/>
        <v>0</v>
      </c>
      <c r="E26" s="102">
        <f t="shared" si="1"/>
        <v>0</v>
      </c>
      <c r="F26" s="103">
        <f t="shared" si="1"/>
        <v>0</v>
      </c>
      <c r="G26" s="64">
        <f t="shared" si="1"/>
        <v>0</v>
      </c>
      <c r="H26" s="69">
        <f t="shared" si="1"/>
        <v>0</v>
      </c>
      <c r="I26" s="88">
        <f>SUM(C29)</f>
        <v>0</v>
      </c>
    </row>
    <row r="27" spans="1:9" s="8" customFormat="1" ht="14.25" customHeight="1" x14ac:dyDescent="0.2">
      <c r="A27" s="2"/>
      <c r="F27" s="26"/>
      <c r="G27" s="26"/>
      <c r="H27" s="27"/>
      <c r="I27" s="26"/>
    </row>
    <row r="28" spans="1:9" s="10" customFormat="1" ht="15" customHeight="1" x14ac:dyDescent="0.2">
      <c r="A28" s="2"/>
      <c r="B28" s="23"/>
      <c r="C28" s="92" t="s">
        <v>64</v>
      </c>
      <c r="D28" s="93"/>
      <c r="E28" s="94"/>
      <c r="I28" s="12"/>
    </row>
    <row r="29" spans="1:9" s="11" customFormat="1" ht="15" customHeight="1" x14ac:dyDescent="0.2">
      <c r="A29" s="2"/>
      <c r="B29" s="23"/>
      <c r="C29" s="95">
        <f>SUM(D29*E29)</f>
        <v>0</v>
      </c>
      <c r="D29" s="96">
        <f>SUM(B7:B25)/57</f>
        <v>0</v>
      </c>
      <c r="E29" s="97">
        <f>SUM(C7:H25)/342</f>
        <v>0</v>
      </c>
      <c r="I29" s="12"/>
    </row>
    <row r="30" spans="1:9" s="8" customFormat="1" ht="15" customHeight="1" x14ac:dyDescent="0.25">
      <c r="A30" s="2"/>
      <c r="B30" s="24"/>
      <c r="D30" s="56"/>
      <c r="E30" s="56"/>
      <c r="I30" s="12"/>
    </row>
    <row r="31" spans="1:9" s="47" customFormat="1" ht="6.75" customHeight="1" x14ac:dyDescent="0.2">
      <c r="A31" s="2"/>
      <c r="B31" s="46"/>
      <c r="C31" s="16"/>
      <c r="D31" s="13"/>
      <c r="E31" s="13"/>
      <c r="I31" s="29"/>
    </row>
    <row r="32" spans="1:9" s="8" customFormat="1" ht="17.100000000000001" customHeight="1" x14ac:dyDescent="0.2">
      <c r="A32" s="2"/>
      <c r="B32" s="46"/>
      <c r="C32" s="16"/>
      <c r="D32" s="13"/>
      <c r="E32" s="13"/>
      <c r="I32" s="12"/>
    </row>
  </sheetData>
  <phoneticPr fontId="0" type="noConversion"/>
  <dataValidations count="1">
    <dataValidation type="whole" showInputMessage="1" showErrorMessage="1" errorTitle="Out of Range" error="Value must be between 3 - 0_x000a_" sqref="B7:H25">
      <formula1>0</formula1>
      <formula2>3</formula2>
    </dataValidation>
  </dataValidations>
  <pageMargins left="0.66" right="0.5" top="0.25" bottom="0.25" header="0.5" footer="0.15"/>
  <pageSetup orientation="landscape" horizontalDpi="4294967293" r:id="rId1"/>
  <headerFooter alignWithMargins="0">
    <oddFooter xml:space="preserve">&amp;R&amp;"Arial,Italic"&amp;8&amp;A :  &amp;F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5" workbookViewId="0">
      <selection activeCell="A13" sqref="A13"/>
    </sheetView>
  </sheetViews>
  <sheetFormatPr defaultColWidth="9.140625" defaultRowHeight="12.75" x14ac:dyDescent="0.2"/>
  <cols>
    <col min="1" max="1" width="19" style="2" customWidth="1"/>
    <col min="2" max="2" width="12" style="2" bestFit="1" customWidth="1"/>
    <col min="3" max="3" width="11.140625" style="2" customWidth="1"/>
    <col min="4" max="4" width="11" style="2" customWidth="1"/>
    <col min="5" max="8" width="12.28515625" style="2" customWidth="1"/>
    <col min="9" max="9" width="15.85546875" style="2" customWidth="1"/>
    <col min="10" max="16384" width="9.140625" style="2"/>
  </cols>
  <sheetData>
    <row r="1" spans="1:9" ht="23.25" customHeight="1" x14ac:dyDescent="0.25">
      <c r="A1" s="49" t="s">
        <v>49</v>
      </c>
      <c r="B1" s="49"/>
      <c r="C1" s="49"/>
      <c r="D1" s="49"/>
      <c r="E1" s="49"/>
      <c r="F1" s="49"/>
      <c r="G1" s="49"/>
      <c r="H1" s="49"/>
      <c r="I1" s="49"/>
    </row>
    <row r="2" spans="1:9" ht="26.25" customHeight="1" thickBot="1" x14ac:dyDescent="0.25">
      <c r="A2" s="50" t="s">
        <v>50</v>
      </c>
      <c r="B2" s="1"/>
      <c r="C2" s="1"/>
      <c r="D2" s="1"/>
      <c r="E2" s="1"/>
      <c r="F2" s="1"/>
      <c r="G2" s="1"/>
      <c r="H2" s="1"/>
      <c r="I2" s="1"/>
    </row>
    <row r="3" spans="1:9" ht="17.25" customHeight="1" thickBot="1" x14ac:dyDescent="0.25">
      <c r="A3" s="122"/>
      <c r="B3" s="123"/>
      <c r="C3" s="124" t="s">
        <v>58</v>
      </c>
      <c r="D3" s="125"/>
      <c r="E3" s="126"/>
      <c r="F3" s="125"/>
      <c r="G3" s="125"/>
      <c r="H3" s="126"/>
      <c r="I3" s="127"/>
    </row>
    <row r="4" spans="1:9" s="15" customFormat="1" ht="31.5" customHeight="1" thickBot="1" x14ac:dyDescent="0.25">
      <c r="A4" s="22" t="s">
        <v>0</v>
      </c>
      <c r="B4" s="108" t="s">
        <v>1</v>
      </c>
      <c r="C4" s="113" t="s">
        <v>37</v>
      </c>
      <c r="D4" s="109" t="s">
        <v>36</v>
      </c>
      <c r="E4" s="104" t="s">
        <v>38</v>
      </c>
      <c r="F4" s="106" t="s">
        <v>39</v>
      </c>
      <c r="G4" s="82" t="s">
        <v>59</v>
      </c>
      <c r="H4" s="84" t="s">
        <v>60</v>
      </c>
      <c r="I4" s="42" t="s">
        <v>40</v>
      </c>
    </row>
    <row r="5" spans="1:9" s="4" customFormat="1" ht="36.75" customHeight="1" thickBot="1" x14ac:dyDescent="0.25">
      <c r="A5" s="3"/>
      <c r="B5" s="37" t="s">
        <v>45</v>
      </c>
      <c r="C5" s="114" t="s">
        <v>42</v>
      </c>
      <c r="D5" s="110" t="s">
        <v>43</v>
      </c>
      <c r="E5" s="105" t="s">
        <v>76</v>
      </c>
      <c r="F5" s="107" t="s">
        <v>44</v>
      </c>
      <c r="G5" s="83" t="s">
        <v>61</v>
      </c>
      <c r="H5" s="85" t="s">
        <v>47</v>
      </c>
      <c r="I5" s="43" t="s">
        <v>48</v>
      </c>
    </row>
    <row r="6" spans="1:9" s="17" customFormat="1" ht="39" customHeight="1" thickBot="1" x14ac:dyDescent="0.25">
      <c r="A6" s="14" t="s">
        <v>56</v>
      </c>
      <c r="B6" s="81" t="s">
        <v>55</v>
      </c>
      <c r="C6" s="115" t="s">
        <v>57</v>
      </c>
      <c r="D6" s="111" t="s">
        <v>53</v>
      </c>
      <c r="E6" s="66" t="s">
        <v>54</v>
      </c>
      <c r="F6" s="89" t="s">
        <v>65</v>
      </c>
      <c r="G6" s="90" t="s">
        <v>66</v>
      </c>
      <c r="H6" s="91" t="s">
        <v>67</v>
      </c>
      <c r="I6" s="86" t="s">
        <v>62</v>
      </c>
    </row>
    <row r="7" spans="1:9" s="5" customFormat="1" ht="24" x14ac:dyDescent="0.2">
      <c r="A7" s="54" t="s">
        <v>23</v>
      </c>
      <c r="B7" s="31"/>
      <c r="C7" s="100"/>
      <c r="D7" s="70"/>
      <c r="E7" s="31"/>
      <c r="F7" s="100"/>
      <c r="G7" s="70"/>
      <c r="H7" s="52"/>
      <c r="I7" s="128">
        <f>SUM((B7/3)*((C7+D7+E7+F7+G7+H7)/18))</f>
        <v>0</v>
      </c>
    </row>
    <row r="8" spans="1:9" s="5" customFormat="1" ht="36" x14ac:dyDescent="0.2">
      <c r="A8" s="55" t="s">
        <v>24</v>
      </c>
      <c r="B8" s="34"/>
      <c r="C8" s="101"/>
      <c r="D8" s="71"/>
      <c r="E8" s="34"/>
      <c r="F8" s="101"/>
      <c r="G8" s="71"/>
      <c r="H8" s="35"/>
      <c r="I8" s="129">
        <f t="shared" ref="I8:I17" si="0">SUM((B8/3)*((C8+D8+E8+F8+G8+H8)/18))</f>
        <v>0</v>
      </c>
    </row>
    <row r="9" spans="1:9" s="5" customFormat="1" ht="24.95" customHeight="1" x14ac:dyDescent="0.2">
      <c r="A9" s="55" t="s">
        <v>25</v>
      </c>
      <c r="B9" s="34"/>
      <c r="C9" s="101"/>
      <c r="D9" s="71"/>
      <c r="E9" s="34"/>
      <c r="F9" s="101"/>
      <c r="G9" s="71"/>
      <c r="H9" s="35"/>
      <c r="I9" s="129">
        <f t="shared" si="0"/>
        <v>0</v>
      </c>
    </row>
    <row r="10" spans="1:9" s="5" customFormat="1" ht="24.95" customHeight="1" x14ac:dyDescent="0.2">
      <c r="A10" s="55" t="s">
        <v>26</v>
      </c>
      <c r="B10" s="34"/>
      <c r="C10" s="101"/>
      <c r="D10" s="71"/>
      <c r="E10" s="34"/>
      <c r="F10" s="101"/>
      <c r="G10" s="71"/>
      <c r="H10" s="35"/>
      <c r="I10" s="129">
        <f t="shared" si="0"/>
        <v>0</v>
      </c>
    </row>
    <row r="11" spans="1:9" s="5" customFormat="1" ht="24.95" customHeight="1" x14ac:dyDescent="0.2">
      <c r="A11" s="55" t="s">
        <v>27</v>
      </c>
      <c r="B11" s="34"/>
      <c r="C11" s="101"/>
      <c r="D11" s="71"/>
      <c r="E11" s="34"/>
      <c r="F11" s="101"/>
      <c r="G11" s="71"/>
      <c r="H11" s="35"/>
      <c r="I11" s="129">
        <f t="shared" si="0"/>
        <v>0</v>
      </c>
    </row>
    <row r="12" spans="1:9" s="5" customFormat="1" ht="24.95" customHeight="1" x14ac:dyDescent="0.2">
      <c r="A12" s="55" t="s">
        <v>28</v>
      </c>
      <c r="B12" s="34"/>
      <c r="C12" s="101"/>
      <c r="D12" s="71"/>
      <c r="E12" s="34"/>
      <c r="F12" s="101"/>
      <c r="G12" s="71"/>
      <c r="H12" s="35"/>
      <c r="I12" s="129">
        <f t="shared" si="0"/>
        <v>0</v>
      </c>
    </row>
    <row r="13" spans="1:9" s="5" customFormat="1" ht="24.95" customHeight="1" x14ac:dyDescent="0.2">
      <c r="A13" s="55" t="s">
        <v>84</v>
      </c>
      <c r="B13" s="34"/>
      <c r="C13" s="101"/>
      <c r="D13" s="71"/>
      <c r="E13" s="34"/>
      <c r="F13" s="101"/>
      <c r="G13" s="71"/>
      <c r="H13" s="35"/>
      <c r="I13" s="129">
        <f t="shared" si="0"/>
        <v>0</v>
      </c>
    </row>
    <row r="14" spans="1:9" s="5" customFormat="1" ht="24.95" customHeight="1" thickBot="1" x14ac:dyDescent="0.25">
      <c r="A14" s="55" t="s">
        <v>29</v>
      </c>
      <c r="B14" s="34"/>
      <c r="C14" s="101"/>
      <c r="D14" s="71"/>
      <c r="E14" s="34"/>
      <c r="F14" s="101"/>
      <c r="G14" s="71"/>
      <c r="H14" s="35"/>
      <c r="I14" s="129"/>
    </row>
    <row r="15" spans="1:9" s="5" customFormat="1" ht="24.95" customHeight="1" thickBot="1" x14ac:dyDescent="0.25">
      <c r="A15" s="61" t="s">
        <v>41</v>
      </c>
      <c r="B15" s="34"/>
      <c r="C15" s="101"/>
      <c r="D15" s="71"/>
      <c r="E15" s="34"/>
      <c r="F15" s="101"/>
      <c r="G15" s="71"/>
      <c r="H15" s="35"/>
      <c r="I15" s="129">
        <f t="shared" si="0"/>
        <v>0</v>
      </c>
    </row>
    <row r="16" spans="1:9" s="5" customFormat="1" ht="24.95" customHeight="1" x14ac:dyDescent="0.2">
      <c r="A16" s="48" t="s">
        <v>69</v>
      </c>
      <c r="B16" s="34"/>
      <c r="C16" s="101"/>
      <c r="D16" s="71"/>
      <c r="E16" s="34"/>
      <c r="F16" s="101"/>
      <c r="G16" s="71"/>
      <c r="H16" s="35"/>
      <c r="I16" s="129">
        <f t="shared" si="0"/>
        <v>0</v>
      </c>
    </row>
    <row r="17" spans="1:9" s="5" customFormat="1" ht="24.95" customHeight="1" thickBot="1" x14ac:dyDescent="0.25">
      <c r="A17" s="121">
        <f>SUM(B7:B17)</f>
        <v>0</v>
      </c>
      <c r="B17" s="34"/>
      <c r="C17" s="101"/>
      <c r="D17" s="71"/>
      <c r="E17" s="34"/>
      <c r="F17" s="101"/>
      <c r="G17" s="71"/>
      <c r="H17" s="68"/>
      <c r="I17" s="130">
        <f t="shared" si="0"/>
        <v>0</v>
      </c>
    </row>
    <row r="18" spans="1:9" s="6" customFormat="1" ht="30.75" customHeight="1" thickBot="1" x14ac:dyDescent="0.25">
      <c r="A18" s="121">
        <f>SUM(C7:H17)</f>
        <v>0</v>
      </c>
      <c r="B18" s="102">
        <f t="shared" ref="B18:H18" si="1">SUM(B7:B17)/10</f>
        <v>0</v>
      </c>
      <c r="C18" s="103">
        <f t="shared" si="1"/>
        <v>0</v>
      </c>
      <c r="D18" s="64">
        <f t="shared" si="1"/>
        <v>0</v>
      </c>
      <c r="E18" s="102">
        <f t="shared" si="1"/>
        <v>0</v>
      </c>
      <c r="F18" s="103">
        <f t="shared" si="1"/>
        <v>0</v>
      </c>
      <c r="G18" s="64">
        <f t="shared" si="1"/>
        <v>0</v>
      </c>
      <c r="H18" s="69">
        <f t="shared" si="1"/>
        <v>0</v>
      </c>
      <c r="I18" s="88">
        <f>SUM(C21)</f>
        <v>0</v>
      </c>
    </row>
    <row r="19" spans="1:9" s="8" customFormat="1" ht="14.25" customHeight="1" x14ac:dyDescent="0.2">
      <c r="A19" s="63"/>
      <c r="F19" s="26"/>
      <c r="G19" s="26"/>
      <c r="H19" s="27"/>
      <c r="I19" s="26"/>
    </row>
    <row r="20" spans="1:9" s="10" customFormat="1" ht="17.100000000000001" customHeight="1" x14ac:dyDescent="0.25">
      <c r="A20" s="29"/>
      <c r="B20" s="23"/>
      <c r="C20" s="92" t="s">
        <v>64</v>
      </c>
      <c r="D20" s="93"/>
      <c r="E20" s="94"/>
      <c r="F20" s="57"/>
      <c r="G20" s="57"/>
      <c r="H20" s="57"/>
      <c r="I20" s="12"/>
    </row>
    <row r="21" spans="1:9" s="11" customFormat="1" ht="17.100000000000001" customHeight="1" x14ac:dyDescent="0.2">
      <c r="A21" s="12"/>
      <c r="B21" s="23"/>
      <c r="C21" s="95">
        <f>SUM(D21*E21)</f>
        <v>0</v>
      </c>
      <c r="D21" s="96">
        <f>SUM(B7:B17)/30</f>
        <v>0</v>
      </c>
      <c r="E21" s="97">
        <f>SUM(C7:H17)/162</f>
        <v>0</v>
      </c>
      <c r="G21" s="120"/>
      <c r="I21" s="12"/>
    </row>
    <row r="22" spans="1:9" s="8" customFormat="1" ht="16.5" customHeight="1" x14ac:dyDescent="0.25">
      <c r="A22" s="2"/>
      <c r="B22" s="24"/>
      <c r="F22" s="60"/>
      <c r="G22" s="120"/>
      <c r="H22" s="60"/>
      <c r="I22" s="12"/>
    </row>
    <row r="23" spans="1:9" s="47" customFormat="1" ht="6.75" customHeight="1" x14ac:dyDescent="0.2">
      <c r="A23" s="2"/>
      <c r="B23" s="46"/>
      <c r="C23" s="16"/>
      <c r="D23" s="13"/>
      <c r="E23" s="13"/>
      <c r="I23" s="29"/>
    </row>
    <row r="24" spans="1:9" s="8" customFormat="1" ht="17.100000000000001" customHeight="1" x14ac:dyDescent="0.2">
      <c r="A24" s="2"/>
      <c r="B24" s="46"/>
      <c r="C24" s="16"/>
      <c r="D24" s="13"/>
      <c r="E24" s="13"/>
      <c r="I24" s="12"/>
    </row>
  </sheetData>
  <phoneticPr fontId="0" type="noConversion"/>
  <dataValidations count="1">
    <dataValidation type="whole" showInputMessage="1" showErrorMessage="1" errorTitle="Out of Range" error="Value must be between 3 - 0_x000a_" sqref="B7:H17">
      <formula1>0</formula1>
      <formula2>3</formula2>
    </dataValidation>
  </dataValidations>
  <pageMargins left="0.66" right="0.5" top="0.48" bottom="0.25" header="0.67" footer="0.25"/>
  <pageSetup orientation="landscape" horizontalDpi="4294967293" r:id="rId1"/>
  <headerFooter alignWithMargins="0">
    <oddFooter xml:space="preserve">&amp;R&amp;"Arial,Italic"&amp;8&amp;A :  &amp;F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7" workbookViewId="0">
      <selection activeCell="B9" sqref="B9"/>
    </sheetView>
  </sheetViews>
  <sheetFormatPr defaultColWidth="9.140625" defaultRowHeight="12.75" x14ac:dyDescent="0.2"/>
  <cols>
    <col min="1" max="1" width="19" style="2" customWidth="1"/>
    <col min="2" max="2" width="12" style="2" bestFit="1" customWidth="1"/>
    <col min="3" max="3" width="11.140625" style="2" customWidth="1"/>
    <col min="4" max="4" width="12.7109375" style="2" customWidth="1"/>
    <col min="5" max="7" width="12.28515625" style="2" customWidth="1"/>
    <col min="8" max="8" width="13.5703125" style="2" customWidth="1"/>
    <col min="9" max="9" width="17.140625" style="2" customWidth="1"/>
    <col min="10" max="16384" width="9.140625" style="2"/>
  </cols>
  <sheetData>
    <row r="1" spans="1:9" ht="18" customHeight="1" x14ac:dyDescent="0.25">
      <c r="A1" s="49" t="s">
        <v>49</v>
      </c>
      <c r="B1" s="49"/>
      <c r="C1" s="49"/>
      <c r="D1" s="49"/>
      <c r="E1" s="49"/>
      <c r="F1" s="49"/>
      <c r="G1" s="49"/>
      <c r="H1" s="49"/>
      <c r="I1" s="49"/>
    </row>
    <row r="2" spans="1:9" ht="16.5" customHeight="1" thickBot="1" x14ac:dyDescent="0.25">
      <c r="A2" s="50" t="s">
        <v>52</v>
      </c>
      <c r="B2" s="1"/>
      <c r="C2" s="1"/>
      <c r="D2" s="1"/>
      <c r="E2" s="1"/>
      <c r="F2" s="1"/>
      <c r="G2" s="1"/>
      <c r="H2" s="1"/>
      <c r="I2" s="1"/>
    </row>
    <row r="3" spans="1:9" ht="17.25" customHeight="1" thickBot="1" x14ac:dyDescent="0.25">
      <c r="A3" s="122"/>
      <c r="B3" s="123"/>
      <c r="C3" s="124" t="s">
        <v>58</v>
      </c>
      <c r="D3" s="125"/>
      <c r="E3" s="126"/>
      <c r="F3" s="125"/>
      <c r="G3" s="125"/>
      <c r="H3" s="126"/>
      <c r="I3" s="127"/>
    </row>
    <row r="4" spans="1:9" s="15" customFormat="1" ht="24" customHeight="1" thickBot="1" x14ac:dyDescent="0.25">
      <c r="A4" s="22" t="s">
        <v>0</v>
      </c>
      <c r="B4" s="73" t="s">
        <v>1</v>
      </c>
      <c r="C4" s="76" t="s">
        <v>37</v>
      </c>
      <c r="D4" s="77" t="s">
        <v>36</v>
      </c>
      <c r="E4" s="104" t="s">
        <v>38</v>
      </c>
      <c r="F4" s="106" t="s">
        <v>39</v>
      </c>
      <c r="G4" s="82" t="s">
        <v>59</v>
      </c>
      <c r="H4" s="84" t="s">
        <v>60</v>
      </c>
      <c r="I4" s="42" t="s">
        <v>40</v>
      </c>
    </row>
    <row r="5" spans="1:9" s="4" customFormat="1" ht="36.75" customHeight="1" thickBot="1" x14ac:dyDescent="0.25">
      <c r="A5" s="3"/>
      <c r="B5" s="37" t="s">
        <v>45</v>
      </c>
      <c r="C5" s="79" t="s">
        <v>42</v>
      </c>
      <c r="D5" s="80" t="s">
        <v>43</v>
      </c>
      <c r="E5" s="105" t="s">
        <v>76</v>
      </c>
      <c r="F5" s="107" t="s">
        <v>44</v>
      </c>
      <c r="G5" s="83" t="s">
        <v>61</v>
      </c>
      <c r="H5" s="85" t="s">
        <v>47</v>
      </c>
      <c r="I5" s="43" t="s">
        <v>48</v>
      </c>
    </row>
    <row r="6" spans="1:9" s="17" customFormat="1" ht="40.5" customHeight="1" thickBot="1" x14ac:dyDescent="0.25">
      <c r="A6" s="14" t="s">
        <v>56</v>
      </c>
      <c r="B6" s="81" t="s">
        <v>55</v>
      </c>
      <c r="C6" s="53" t="s">
        <v>57</v>
      </c>
      <c r="D6" s="67" t="s">
        <v>53</v>
      </c>
      <c r="E6" s="66" t="s">
        <v>54</v>
      </c>
      <c r="F6" s="89" t="s">
        <v>65</v>
      </c>
      <c r="G6" s="90" t="s">
        <v>66</v>
      </c>
      <c r="H6" s="91" t="s">
        <v>73</v>
      </c>
      <c r="I6" s="86" t="s">
        <v>62</v>
      </c>
    </row>
    <row r="7" spans="1:9" s="5" customFormat="1" ht="57.75" x14ac:dyDescent="0.2">
      <c r="A7" s="131" t="s">
        <v>79</v>
      </c>
      <c r="B7" s="31"/>
      <c r="C7" s="100"/>
      <c r="D7" s="70"/>
      <c r="E7" s="31"/>
      <c r="F7" s="100"/>
      <c r="G7" s="70"/>
      <c r="H7" s="32"/>
      <c r="I7" s="128">
        <f>SUM((B7/3)*((C7+D7+E7+F7+G7+H7)/18))</f>
        <v>0</v>
      </c>
    </row>
    <row r="8" spans="1:9" s="5" customFormat="1" ht="57.75" x14ac:dyDescent="0.2">
      <c r="A8" s="132" t="s">
        <v>78</v>
      </c>
      <c r="B8" s="51"/>
      <c r="C8" s="116"/>
      <c r="D8" s="112"/>
      <c r="E8" s="51"/>
      <c r="F8" s="116"/>
      <c r="G8" s="112"/>
      <c r="H8" s="52"/>
      <c r="I8" s="129">
        <f t="shared" ref="I8:I15" si="0">SUM((B8/3)*((C8+D8+E8+F8+G8+H8)/18))</f>
        <v>0</v>
      </c>
    </row>
    <row r="9" spans="1:9" s="5" customFormat="1" x14ac:dyDescent="0.2">
      <c r="A9" s="133" t="s">
        <v>82</v>
      </c>
      <c r="B9" s="34"/>
      <c r="C9" s="101"/>
      <c r="D9" s="71"/>
      <c r="E9" s="34"/>
      <c r="F9" s="101"/>
      <c r="G9" s="71"/>
      <c r="H9" s="35"/>
      <c r="I9" s="129">
        <f t="shared" si="0"/>
        <v>0</v>
      </c>
    </row>
    <row r="10" spans="1:9" s="5" customFormat="1" ht="24" x14ac:dyDescent="0.2">
      <c r="A10" s="133" t="s">
        <v>30</v>
      </c>
      <c r="B10" s="51"/>
      <c r="C10" s="116"/>
      <c r="D10" s="112"/>
      <c r="E10" s="51"/>
      <c r="F10" s="116"/>
      <c r="G10" s="112"/>
      <c r="H10" s="52"/>
      <c r="I10" s="129">
        <f t="shared" si="0"/>
        <v>0</v>
      </c>
    </row>
    <row r="11" spans="1:9" s="5" customFormat="1" ht="24" x14ac:dyDescent="0.2">
      <c r="A11" s="133" t="s">
        <v>75</v>
      </c>
      <c r="B11" s="51"/>
      <c r="C11" s="116"/>
      <c r="D11" s="112"/>
      <c r="E11" s="51"/>
      <c r="F11" s="116"/>
      <c r="G11" s="112"/>
      <c r="H11" s="52"/>
      <c r="I11" s="129">
        <f t="shared" si="0"/>
        <v>0</v>
      </c>
    </row>
    <row r="12" spans="1:9" s="5" customFormat="1" ht="24.75" thickBot="1" x14ac:dyDescent="0.25">
      <c r="A12" s="133" t="s">
        <v>74</v>
      </c>
      <c r="B12" s="34"/>
      <c r="C12" s="101"/>
      <c r="D12" s="71"/>
      <c r="E12" s="34"/>
      <c r="F12" s="101"/>
      <c r="G12" s="71"/>
      <c r="H12" s="35"/>
      <c r="I12" s="129">
        <f t="shared" si="0"/>
        <v>0</v>
      </c>
    </row>
    <row r="13" spans="1:9" s="5" customFormat="1" ht="13.5" thickBot="1" x14ac:dyDescent="0.25">
      <c r="A13" s="61" t="s">
        <v>41</v>
      </c>
      <c r="B13" s="51"/>
      <c r="C13" s="116"/>
      <c r="D13" s="112"/>
      <c r="E13" s="51"/>
      <c r="F13" s="116"/>
      <c r="G13" s="112"/>
      <c r="H13" s="52"/>
      <c r="I13" s="129">
        <f t="shared" si="0"/>
        <v>0</v>
      </c>
    </row>
    <row r="14" spans="1:9" s="5" customFormat="1" x14ac:dyDescent="0.2">
      <c r="A14" s="12"/>
      <c r="B14" s="34"/>
      <c r="C14" s="117"/>
      <c r="D14" s="71"/>
      <c r="E14" s="34"/>
      <c r="F14" s="101"/>
      <c r="G14" s="71"/>
      <c r="H14" s="35"/>
      <c r="I14" s="129">
        <f t="shared" si="0"/>
        <v>0</v>
      </c>
    </row>
    <row r="15" spans="1:9" s="5" customFormat="1" ht="13.5" thickBot="1" x14ac:dyDescent="0.25">
      <c r="A15" s="48" t="s">
        <v>69</v>
      </c>
      <c r="B15" s="34"/>
      <c r="C15" s="117"/>
      <c r="D15" s="71"/>
      <c r="E15" s="34"/>
      <c r="F15" s="101"/>
      <c r="G15" s="71"/>
      <c r="H15" s="35"/>
      <c r="I15" s="130">
        <f t="shared" si="0"/>
        <v>0</v>
      </c>
    </row>
    <row r="16" spans="1:9" s="6" customFormat="1" ht="21" customHeight="1" thickBot="1" x14ac:dyDescent="0.25">
      <c r="A16" s="121">
        <f>SUM(B7:B15)</f>
        <v>0</v>
      </c>
      <c r="B16" s="118">
        <f>SUM(B7:B15)/9</f>
        <v>0</v>
      </c>
      <c r="C16" s="64">
        <f t="shared" ref="C16:H16" si="1">SUM(C7:C15)/9</f>
        <v>0</v>
      </c>
      <c r="D16" s="102">
        <f t="shared" si="1"/>
        <v>0</v>
      </c>
      <c r="E16" s="102">
        <f t="shared" si="1"/>
        <v>0</v>
      </c>
      <c r="F16" s="103">
        <f t="shared" si="1"/>
        <v>0</v>
      </c>
      <c r="G16" s="102">
        <f t="shared" si="1"/>
        <v>0</v>
      </c>
      <c r="H16" s="102">
        <f t="shared" si="1"/>
        <v>0</v>
      </c>
      <c r="I16" s="88">
        <f>SUM(C20)</f>
        <v>0</v>
      </c>
    </row>
    <row r="17" spans="1:10" s="10" customFormat="1" ht="6.75" customHeight="1" x14ac:dyDescent="0.2">
      <c r="A17" s="121">
        <f>SUM(C7:H15)</f>
        <v>0</v>
      </c>
      <c r="B17" s="23"/>
      <c r="C17" s="9"/>
      <c r="D17" s="28"/>
      <c r="E17" s="28"/>
      <c r="I17" s="12"/>
    </row>
    <row r="18" spans="1:10" s="8" customFormat="1" ht="14.25" customHeight="1" x14ac:dyDescent="0.2">
      <c r="A18" s="63"/>
      <c r="F18" s="26"/>
      <c r="G18" s="26"/>
      <c r="H18" s="27"/>
      <c r="I18" s="26"/>
      <c r="J18" s="2"/>
    </row>
    <row r="19" spans="1:10" s="47" customFormat="1" ht="24" customHeight="1" x14ac:dyDescent="0.2">
      <c r="A19" s="2"/>
      <c r="B19" s="23"/>
      <c r="C19" s="92" t="s">
        <v>64</v>
      </c>
      <c r="D19" s="93"/>
      <c r="E19" s="94"/>
      <c r="F19" s="2"/>
      <c r="G19" s="2"/>
      <c r="H19" s="2"/>
      <c r="I19" s="2"/>
      <c r="J19" s="2"/>
    </row>
    <row r="20" spans="1:10" s="8" customFormat="1" x14ac:dyDescent="0.2">
      <c r="A20" s="2"/>
      <c r="B20" s="23"/>
      <c r="C20" s="95">
        <f>SUM(D20*E20)</f>
        <v>0</v>
      </c>
      <c r="D20" s="96">
        <f>SUM(B7:B15)/27</f>
        <v>0</v>
      </c>
      <c r="E20" s="97">
        <f>SUM(C7:H15)/162</f>
        <v>0</v>
      </c>
      <c r="F20" s="2"/>
      <c r="G20" s="119"/>
      <c r="H20" s="2"/>
      <c r="I20" s="2"/>
      <c r="J20" s="2"/>
    </row>
    <row r="21" spans="1:10" ht="40.5" customHeight="1" x14ac:dyDescent="0.25">
      <c r="B21" s="24"/>
      <c r="C21" s="8"/>
      <c r="D21" s="56"/>
      <c r="E21" s="56"/>
    </row>
    <row r="22" spans="1:10" ht="24" customHeight="1" x14ac:dyDescent="0.2"/>
    <row r="26" spans="1:10" ht="18.75" customHeight="1" x14ac:dyDescent="0.2"/>
    <row r="27" spans="1:10" ht="15.75" customHeight="1" x14ac:dyDescent="0.2"/>
    <row r="28" spans="1:10" ht="15" customHeight="1" x14ac:dyDescent="0.2"/>
    <row r="29" spans="1:10" ht="15" customHeight="1" x14ac:dyDescent="0.2"/>
    <row r="30" spans="1:10" ht="15" customHeight="1" x14ac:dyDescent="0.2"/>
  </sheetData>
  <phoneticPr fontId="0" type="noConversion"/>
  <dataValidations count="1">
    <dataValidation type="whole" showInputMessage="1" showErrorMessage="1" errorTitle="Out of Range" error="Value must be between 0 - 3_x000a_" sqref="B7:H15">
      <formula1>0</formula1>
      <formula2>3</formula2>
    </dataValidation>
  </dataValidations>
  <pageMargins left="0.66" right="0.5" top="0.25" bottom="0.25" header="0.5" footer="0.25"/>
  <pageSetup orientation="landscape" horizontalDpi="4294967293" r:id="rId1"/>
  <headerFooter alignWithMargins="0">
    <oddFooter xml:space="preserve">&amp;R&amp;"Arial,Italic"&amp;8&amp;A :  &amp;F&amp;"Arial,Regular"&amp;10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G2" sqref="G2"/>
    </sheetView>
  </sheetViews>
  <sheetFormatPr defaultColWidth="9.140625" defaultRowHeight="12.75" x14ac:dyDescent="0.2"/>
  <cols>
    <col min="1" max="1" width="36" style="135" customWidth="1"/>
    <col min="2" max="5" width="10.7109375" style="135" customWidth="1"/>
    <col min="6" max="6" width="12.28515625" style="135" customWidth="1"/>
    <col min="7" max="16384" width="9.140625" style="135"/>
  </cols>
  <sheetData>
    <row r="1" spans="1:8" ht="18.75" customHeight="1" x14ac:dyDescent="0.2">
      <c r="A1" s="134" t="s">
        <v>83</v>
      </c>
      <c r="B1" s="134"/>
      <c r="C1" s="134"/>
      <c r="D1" s="134"/>
      <c r="E1" s="134"/>
      <c r="F1" s="134"/>
      <c r="G1" s="134"/>
    </row>
    <row r="2" spans="1:8" s="141" customFormat="1" ht="107.25" customHeight="1" x14ac:dyDescent="0.2">
      <c r="A2" s="136"/>
      <c r="B2" s="137" t="s">
        <v>31</v>
      </c>
      <c r="C2" s="137" t="s">
        <v>32</v>
      </c>
      <c r="D2" s="137" t="s">
        <v>33</v>
      </c>
      <c r="E2" s="137" t="s">
        <v>34</v>
      </c>
      <c r="F2" s="138" t="s">
        <v>77</v>
      </c>
      <c r="G2" s="139"/>
      <c r="H2" s="140"/>
    </row>
    <row r="3" spans="1:8" ht="20.100000000000001" customHeight="1" x14ac:dyDescent="0.2">
      <c r="A3" s="7" t="s">
        <v>70</v>
      </c>
      <c r="B3" s="142">
        <f>'Natural Hazards'!D26</f>
        <v>0</v>
      </c>
      <c r="C3" s="143">
        <f>'Technological Hazards'!D29</f>
        <v>0</v>
      </c>
      <c r="D3" s="142">
        <f>'Human Hazards'!D21</f>
        <v>0</v>
      </c>
      <c r="E3" s="143">
        <f>'Hazardous Materials'!D20</f>
        <v>0</v>
      </c>
      <c r="F3" s="144">
        <f>('Natural Hazards'!A23+'Technological Hazards'!A20+'Human Hazards'!A17+'Hazardous Materials'!A16)/162</f>
        <v>0</v>
      </c>
      <c r="G3" s="145"/>
      <c r="H3" s="145"/>
    </row>
    <row r="4" spans="1:8" ht="20.100000000000001" customHeight="1" x14ac:dyDescent="0.2">
      <c r="A4" s="7" t="s">
        <v>71</v>
      </c>
      <c r="B4" s="142">
        <f>'Natural Hazards'!E26</f>
        <v>0</v>
      </c>
      <c r="C4" s="143">
        <f>'Technological Hazards'!E29</f>
        <v>0</v>
      </c>
      <c r="D4" s="142">
        <f>'Human Hazards'!E21</f>
        <v>0</v>
      </c>
      <c r="E4" s="143">
        <f>'Hazardous Materials'!E20</f>
        <v>0</v>
      </c>
      <c r="F4" s="144">
        <f>('Natural Hazards'!A24+'Technological Hazards'!A21+'Human Hazards'!A18+'Hazardous Materials'!A17)/972</f>
        <v>0</v>
      </c>
      <c r="H4" s="145"/>
    </row>
    <row r="5" spans="1:8" ht="6" customHeight="1" x14ac:dyDescent="0.2">
      <c r="A5" s="7"/>
      <c r="B5" s="143"/>
      <c r="C5" s="143"/>
      <c r="D5" s="143"/>
      <c r="E5" s="143"/>
      <c r="F5" s="144"/>
    </row>
    <row r="6" spans="1:8" ht="24" customHeight="1" x14ac:dyDescent="0.2">
      <c r="A6" s="146" t="s">
        <v>72</v>
      </c>
      <c r="B6" s="147">
        <f>'Natural Hazards'!C26</f>
        <v>0</v>
      </c>
      <c r="C6" s="147">
        <f>'Technological Hazards'!C29</f>
        <v>0</v>
      </c>
      <c r="D6" s="147">
        <f>'Human Hazards'!C21</f>
        <v>0</v>
      </c>
      <c r="E6" s="147">
        <f>'Hazardous Materials'!C20</f>
        <v>0</v>
      </c>
      <c r="F6" s="148">
        <f>SUM(F3*F4)</f>
        <v>0</v>
      </c>
      <c r="G6" s="145"/>
    </row>
    <row r="7" spans="1:8" x14ac:dyDescent="0.2">
      <c r="A7" s="149"/>
    </row>
  </sheetData>
  <phoneticPr fontId="0" type="noConversion"/>
  <pageMargins left="0.5" right="0.25" top="0.5" bottom="0.5" header="0.5" footer="0.25"/>
  <pageSetup orientation="portrait" horizontalDpi="4294967293" r:id="rId1"/>
  <headerFooter alignWithMargins="0">
    <oddFooter>&amp;R&amp;"Arial,Italic"&amp;8&amp;F &amp;A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0E01F7CFB88C46A5E8D7C30E432913" ma:contentTypeVersion="1" ma:contentTypeDescription="Create a new document." ma:contentTypeScope="" ma:versionID="d7048f65269cd62369e671e984e1d96c">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52B924C-1548-4D9E-BE4C-EFE4499AD5BF}"/>
</file>

<file path=customXml/itemProps2.xml><?xml version="1.0" encoding="utf-8"?>
<ds:datastoreItem xmlns:ds="http://schemas.openxmlformats.org/officeDocument/2006/customXml" ds:itemID="{79EDEB0F-7190-401B-96D0-3892602A6FF8}"/>
</file>

<file path=customXml/itemProps3.xml><?xml version="1.0" encoding="utf-8"?>
<ds:datastoreItem xmlns:ds="http://schemas.openxmlformats.org/officeDocument/2006/customXml" ds:itemID="{A6C6AFFA-0A54-45FF-BBC1-74665633BC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 for HVA</vt:lpstr>
      <vt:lpstr>Natural Hazards</vt:lpstr>
      <vt:lpstr>Technological Hazards</vt:lpstr>
      <vt:lpstr>Human Hazards</vt:lpstr>
      <vt:lpstr>Hazardous Materials</vt:lpstr>
      <vt:lpstr>Summary</vt:lpstr>
    </vt:vector>
  </TitlesOfParts>
  <Company>Kaiser Foundation Health Plan,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saruwami</dc:creator>
  <cp:lastModifiedBy>Peggy Connorton</cp:lastModifiedBy>
  <cp:lastPrinted>2012-09-27T16:13:39Z</cp:lastPrinted>
  <dcterms:created xsi:type="dcterms:W3CDTF">2000-12-06T18:52:54Z</dcterms:created>
  <dcterms:modified xsi:type="dcterms:W3CDTF">2013-05-15T13:09:38Z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0x010100460E01F7CFB88C46A5E8D7C30E432913</vt:lpwstr>
  </property>
</Properties>
</file>